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user\Desktop\"/>
    </mc:Choice>
  </mc:AlternateContent>
  <xr:revisionPtr revIDLastSave="0" documentId="13_ncr:1_{20BF0310-E344-452F-9DA5-9F588CADD245}" xr6:coauthVersionLast="36" xr6:coauthVersionMax="47" xr10:uidLastSave="{00000000-0000-0000-0000-000000000000}"/>
  <bookViews>
    <workbookView xWindow="0" yWindow="0" windowWidth="20490" windowHeight="7545" activeTab="1" xr2:uid="{00000000-000D-0000-FFFF-FFFF00000000}"/>
  </bookViews>
  <sheets>
    <sheet name="Пояснительная записка" sheetId="4" r:id="rId1"/>
    <sheet name="График оценочных процедур" sheetId="5" r:id="rId2"/>
    <sheet name="Лист1" sheetId="6" r:id="rId3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процедур'!$A$1:$AY$262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12" i="5" l="1"/>
  <c r="AR112" i="5"/>
  <c r="AS112" i="5" l="1"/>
  <c r="AR251" i="5"/>
  <c r="AR252" i="5"/>
  <c r="AR250" i="5"/>
  <c r="AR260" i="5"/>
  <c r="AR261" i="5"/>
  <c r="AR259" i="5"/>
  <c r="AR254" i="5"/>
  <c r="AR255" i="5"/>
  <c r="AR256" i="5"/>
  <c r="AR257" i="5"/>
  <c r="AR258" i="5"/>
  <c r="AR253" i="5"/>
  <c r="AR248" i="5"/>
  <c r="AR249" i="5"/>
  <c r="AR247" i="5"/>
  <c r="AR242" i="5"/>
  <c r="AR243" i="5"/>
  <c r="AR244" i="5"/>
  <c r="AR245" i="5"/>
  <c r="AR246" i="5"/>
  <c r="AR241" i="5"/>
  <c r="AR239" i="5"/>
  <c r="AR240" i="5"/>
  <c r="AR238" i="5"/>
  <c r="AR233" i="5"/>
  <c r="AR234" i="5"/>
  <c r="AR235" i="5"/>
  <c r="AR236" i="5"/>
  <c r="AR237" i="5"/>
  <c r="AR232" i="5"/>
  <c r="AR230" i="5"/>
  <c r="AR231" i="5"/>
  <c r="AR229" i="5"/>
  <c r="AR227" i="5"/>
  <c r="AR228" i="5"/>
  <c r="AR226" i="5"/>
  <c r="AR221" i="5"/>
  <c r="AR222" i="5"/>
  <c r="AR223" i="5"/>
  <c r="AR224" i="5"/>
  <c r="AR225" i="5"/>
  <c r="AR220" i="5"/>
  <c r="AR218" i="5"/>
  <c r="AR219" i="5"/>
  <c r="AR217" i="5"/>
  <c r="AR211" i="5"/>
  <c r="AR212" i="5"/>
  <c r="AR210" i="5"/>
  <c r="AR208" i="5"/>
  <c r="AR209" i="5"/>
  <c r="AR207" i="5"/>
  <c r="AR202" i="5"/>
  <c r="AR203" i="5"/>
  <c r="AR204" i="5"/>
  <c r="AR205" i="5"/>
  <c r="AR206" i="5"/>
  <c r="AR201" i="5"/>
  <c r="AR199" i="5"/>
  <c r="AR200" i="5"/>
  <c r="AR198" i="5"/>
  <c r="AR196" i="5"/>
  <c r="AR197" i="5"/>
  <c r="AR195" i="5"/>
  <c r="AR190" i="5"/>
  <c r="AR191" i="5"/>
  <c r="AR192" i="5"/>
  <c r="AR193" i="5"/>
  <c r="AR194" i="5"/>
  <c r="AR189" i="5"/>
  <c r="AR187" i="5"/>
  <c r="AR188" i="5"/>
  <c r="AR186" i="5"/>
  <c r="AR184" i="5"/>
  <c r="AR185" i="5"/>
  <c r="AR183" i="5"/>
  <c r="AR175" i="5"/>
  <c r="AR176" i="5"/>
  <c r="AR177" i="5"/>
  <c r="AR178" i="5"/>
  <c r="AR179" i="5"/>
  <c r="AR180" i="5"/>
  <c r="AR181" i="5"/>
  <c r="AR182" i="5"/>
  <c r="AR174" i="5"/>
  <c r="AR169" i="5"/>
  <c r="AR170" i="5"/>
  <c r="AR171" i="5"/>
  <c r="AR172" i="5"/>
  <c r="AR173" i="5"/>
  <c r="AR168" i="5"/>
  <c r="AR166" i="5"/>
  <c r="AR167" i="5"/>
  <c r="AR165" i="5"/>
  <c r="AR160" i="5"/>
  <c r="AR159" i="5"/>
  <c r="AR158" i="5"/>
  <c r="AR157" i="5"/>
  <c r="AR156" i="5"/>
  <c r="AR155" i="5"/>
  <c r="AR154" i="5"/>
  <c r="AR153" i="5"/>
  <c r="AR152" i="5"/>
  <c r="AR151" i="5"/>
  <c r="AR150" i="5"/>
  <c r="AR146" i="5"/>
  <c r="AR147" i="5"/>
  <c r="AR148" i="5"/>
  <c r="AR149" i="5"/>
  <c r="AR145" i="5"/>
  <c r="AR140" i="5"/>
  <c r="AR138" i="5"/>
  <c r="AR139" i="5"/>
  <c r="AR137" i="5"/>
  <c r="AR134" i="5"/>
  <c r="AR135" i="5"/>
  <c r="AR136" i="5"/>
  <c r="AR133" i="5"/>
  <c r="AR132" i="5"/>
  <c r="AR130" i="5"/>
  <c r="AR129" i="5"/>
  <c r="AR128" i="5"/>
  <c r="AR127" i="5"/>
  <c r="AR126" i="5"/>
  <c r="AR125" i="5"/>
  <c r="AR124" i="5"/>
  <c r="AR119" i="5"/>
  <c r="AR118" i="5"/>
  <c r="AR116" i="5"/>
  <c r="AR117" i="5"/>
  <c r="AR115" i="5"/>
  <c r="AR114" i="5"/>
  <c r="AR113" i="5"/>
  <c r="AR111" i="5"/>
  <c r="AR110" i="5"/>
  <c r="AR109" i="5"/>
  <c r="AR108" i="5"/>
  <c r="AR107" i="5"/>
  <c r="AR106" i="5"/>
  <c r="AR105" i="5"/>
  <c r="AR98" i="5"/>
  <c r="AR99" i="5"/>
  <c r="AR100" i="5"/>
  <c r="AR97" i="5"/>
  <c r="AR90" i="5"/>
  <c r="AR91" i="5"/>
  <c r="AR92" i="5"/>
  <c r="AR93" i="5"/>
  <c r="AR94" i="5"/>
  <c r="AR95" i="5"/>
  <c r="AR96" i="5"/>
  <c r="AR89" i="5"/>
  <c r="AR88" i="5"/>
  <c r="AR87" i="5"/>
  <c r="AR86" i="5"/>
  <c r="AR85" i="5"/>
  <c r="AR82" i="5"/>
  <c r="AR83" i="5"/>
  <c r="AR84" i="5"/>
  <c r="AR81" i="5"/>
  <c r="AR80" i="5"/>
  <c r="AR79" i="5"/>
  <c r="AR74" i="5"/>
  <c r="AR73" i="5"/>
  <c r="AR70" i="5"/>
  <c r="AR71" i="5"/>
  <c r="AR72" i="5"/>
  <c r="AR69" i="5"/>
  <c r="AR68" i="5"/>
  <c r="AR67" i="5"/>
  <c r="AR66" i="5"/>
  <c r="AR65" i="5"/>
  <c r="AR64" i="5"/>
  <c r="AR56" i="5"/>
  <c r="AR57" i="5"/>
  <c r="AR55" i="5"/>
  <c r="AR43" i="5"/>
  <c r="AR44" i="5"/>
  <c r="AR42" i="5"/>
  <c r="AR30" i="5"/>
  <c r="AR31" i="5"/>
  <c r="AR29" i="5"/>
  <c r="AR19" i="5"/>
  <c r="AR17" i="5"/>
  <c r="AR18" i="5"/>
  <c r="AR16" i="5"/>
  <c r="AQ230" i="5" l="1"/>
  <c r="AS230" i="5" s="1"/>
  <c r="AQ231" i="5"/>
  <c r="AS231" i="5" s="1"/>
  <c r="AQ232" i="5"/>
  <c r="AS232" i="5" s="1"/>
  <c r="AQ233" i="5"/>
  <c r="AS233" i="5" s="1"/>
  <c r="AQ234" i="5"/>
  <c r="AQ235" i="5"/>
  <c r="AS235" i="5" s="1"/>
  <c r="AQ236" i="5"/>
  <c r="AS236" i="5" s="1"/>
  <c r="AQ237" i="5"/>
  <c r="AS237" i="5" s="1"/>
  <c r="AQ238" i="5"/>
  <c r="AS238" i="5" s="1"/>
  <c r="AQ239" i="5"/>
  <c r="AS239" i="5" s="1"/>
  <c r="AQ240" i="5"/>
  <c r="AS240" i="5" s="1"/>
  <c r="AQ241" i="5"/>
  <c r="AS241" i="5" s="1"/>
  <c r="AQ242" i="5"/>
  <c r="AS242" i="5" s="1"/>
  <c r="AQ243" i="5"/>
  <c r="AS243" i="5" s="1"/>
  <c r="AQ244" i="5"/>
  <c r="AS244" i="5" s="1"/>
  <c r="AQ245" i="5"/>
  <c r="AS245" i="5" s="1"/>
  <c r="AQ246" i="5"/>
  <c r="AS246" i="5" s="1"/>
  <c r="AQ247" i="5"/>
  <c r="AS247" i="5" s="1"/>
  <c r="AQ248" i="5"/>
  <c r="AS248" i="5" s="1"/>
  <c r="AQ249" i="5"/>
  <c r="AS249" i="5" s="1"/>
  <c r="AQ250" i="5"/>
  <c r="AS250" i="5" s="1"/>
  <c r="AQ251" i="5"/>
  <c r="AS251" i="5" s="1"/>
  <c r="AQ252" i="5"/>
  <c r="AS252" i="5" s="1"/>
  <c r="AQ253" i="5"/>
  <c r="AS253" i="5" s="1"/>
  <c r="AQ254" i="5"/>
  <c r="AS254" i="5" s="1"/>
  <c r="AQ255" i="5"/>
  <c r="AS255" i="5" s="1"/>
  <c r="AQ256" i="5"/>
  <c r="AS256" i="5" s="1"/>
  <c r="AQ257" i="5"/>
  <c r="AS257" i="5" s="1"/>
  <c r="AQ258" i="5"/>
  <c r="AS258" i="5" s="1"/>
  <c r="AQ259" i="5"/>
  <c r="AS259" i="5" s="1"/>
  <c r="AQ260" i="5"/>
  <c r="AS260" i="5" s="1"/>
  <c r="AQ261" i="5"/>
  <c r="AS261" i="5" s="1"/>
  <c r="AS234" i="5"/>
  <c r="AQ182" i="5" l="1"/>
  <c r="AS182" i="5" s="1"/>
  <c r="AQ183" i="5"/>
  <c r="AS183" i="5" s="1"/>
  <c r="AQ184" i="5"/>
  <c r="AS184" i="5" s="1"/>
  <c r="AQ185" i="5"/>
  <c r="AS185" i="5" s="1"/>
  <c r="AQ186" i="5"/>
  <c r="AS186" i="5" s="1"/>
  <c r="AQ187" i="5"/>
  <c r="AS187" i="5" s="1"/>
  <c r="AQ188" i="5"/>
  <c r="AS188" i="5" s="1"/>
  <c r="AQ189" i="5"/>
  <c r="AS189" i="5" s="1"/>
  <c r="AQ190" i="5"/>
  <c r="AS190" i="5" s="1"/>
  <c r="AQ191" i="5"/>
  <c r="AS191" i="5" s="1"/>
  <c r="AQ192" i="5"/>
  <c r="AS192" i="5" s="1"/>
  <c r="AQ193" i="5"/>
  <c r="AS193" i="5" s="1"/>
  <c r="AQ194" i="5"/>
  <c r="AS194" i="5" s="1"/>
  <c r="AQ195" i="5"/>
  <c r="AS195" i="5" s="1"/>
  <c r="AQ196" i="5"/>
  <c r="AS196" i="5" s="1"/>
  <c r="AQ197" i="5"/>
  <c r="AS197" i="5" s="1"/>
  <c r="AQ198" i="5"/>
  <c r="AS198" i="5" s="1"/>
  <c r="AQ199" i="5"/>
  <c r="AS199" i="5" s="1"/>
  <c r="AQ200" i="5"/>
  <c r="AS200" i="5" s="1"/>
  <c r="AQ201" i="5"/>
  <c r="AS201" i="5" s="1"/>
  <c r="AQ202" i="5"/>
  <c r="AS202" i="5" s="1"/>
  <c r="AQ203" i="5"/>
  <c r="AS203" i="5" s="1"/>
  <c r="AQ204" i="5"/>
  <c r="AS204" i="5" s="1"/>
  <c r="AQ205" i="5"/>
  <c r="AS205" i="5" s="1"/>
  <c r="AQ206" i="5"/>
  <c r="AS206" i="5" s="1"/>
  <c r="AQ207" i="5"/>
  <c r="AS207" i="5" s="1"/>
  <c r="AQ208" i="5"/>
  <c r="AS208" i="5" s="1"/>
  <c r="AQ209" i="5"/>
  <c r="AS209" i="5" s="1"/>
  <c r="AQ210" i="5"/>
  <c r="AS210" i="5" s="1"/>
  <c r="AQ211" i="5"/>
  <c r="AS211" i="5" s="1"/>
  <c r="AQ212" i="5"/>
  <c r="AS212" i="5" s="1"/>
  <c r="AQ152" i="5"/>
  <c r="AS152" i="5" s="1"/>
  <c r="AQ153" i="5"/>
  <c r="AS153" i="5" s="1"/>
  <c r="AQ154" i="5"/>
  <c r="AS154" i="5" s="1"/>
  <c r="AQ155" i="5"/>
  <c r="AS155" i="5" s="1"/>
  <c r="AQ156" i="5"/>
  <c r="AS156" i="5" s="1"/>
  <c r="AQ157" i="5"/>
  <c r="AS157" i="5" s="1"/>
  <c r="AQ158" i="5"/>
  <c r="AS158" i="5" s="1"/>
  <c r="AQ159" i="5"/>
  <c r="AS159" i="5" s="1"/>
  <c r="AQ132" i="5"/>
  <c r="AS132" i="5" s="1"/>
  <c r="AQ133" i="5"/>
  <c r="AS133" i="5" s="1"/>
  <c r="AS134" i="5"/>
  <c r="AQ135" i="5"/>
  <c r="AS135" i="5" s="1"/>
  <c r="AQ136" i="5"/>
  <c r="AS136" i="5" s="1"/>
  <c r="AS137" i="5"/>
  <c r="AQ138" i="5"/>
  <c r="AS138" i="5" s="1"/>
  <c r="AQ139" i="5"/>
  <c r="AS139" i="5" s="1"/>
  <c r="AS140" i="5"/>
  <c r="AQ115" i="5"/>
  <c r="AS115" i="5" s="1"/>
  <c r="AQ116" i="5"/>
  <c r="AS116" i="5" s="1"/>
  <c r="AS117" i="5"/>
  <c r="AQ118" i="5"/>
  <c r="AS118" i="5" s="1"/>
  <c r="AS119" i="5"/>
  <c r="AQ114" i="5"/>
  <c r="AS114" i="5" s="1"/>
  <c r="AQ93" i="5"/>
  <c r="AS93" i="5" s="1"/>
  <c r="AQ94" i="5"/>
  <c r="AS94" i="5" s="1"/>
  <c r="AS95" i="5"/>
  <c r="AS96" i="5"/>
  <c r="AQ97" i="5"/>
  <c r="AS97" i="5" s="1"/>
  <c r="AQ98" i="5"/>
  <c r="AS98" i="5" s="1"/>
  <c r="AS99" i="5"/>
  <c r="AS100" i="5"/>
  <c r="AS74" i="5" l="1"/>
  <c r="AQ73" i="5"/>
  <c r="AS73" i="5" s="1"/>
  <c r="AQ71" i="5"/>
  <c r="AS71" i="5" s="1"/>
  <c r="AS72" i="5"/>
  <c r="AQ70" i="5"/>
  <c r="AS70" i="5" s="1"/>
  <c r="AQ50" i="5"/>
  <c r="AQ58" i="5"/>
  <c r="AR58" i="5"/>
  <c r="AR32" i="5"/>
  <c r="AR45" i="5"/>
  <c r="AQ56" i="5"/>
  <c r="AS56" i="5" s="1"/>
  <c r="AQ57" i="5"/>
  <c r="AS57" i="5" s="1"/>
  <c r="AR54" i="5"/>
  <c r="AR53" i="5"/>
  <c r="AR52" i="5"/>
  <c r="AR51" i="5"/>
  <c r="AR50" i="5"/>
  <c r="AS69" i="5"/>
  <c r="AQ68" i="5"/>
  <c r="AS68" i="5" s="1"/>
  <c r="AS67" i="5"/>
  <c r="AQ66" i="5"/>
  <c r="AS66" i="5" s="1"/>
  <c r="AQ65" i="5"/>
  <c r="AS65" i="5" s="1"/>
  <c r="AQ64" i="5"/>
  <c r="AS64" i="5" s="1"/>
  <c r="AQ45" i="5"/>
  <c r="AQ44" i="5"/>
  <c r="AS44" i="5" s="1"/>
  <c r="AQ43" i="5"/>
  <c r="AS43" i="5" s="1"/>
  <c r="AQ42" i="5"/>
  <c r="AS42" i="5" s="1"/>
  <c r="AR41" i="5"/>
  <c r="AQ41" i="5"/>
  <c r="AR40" i="5"/>
  <c r="AQ40" i="5"/>
  <c r="AR39" i="5"/>
  <c r="AQ39" i="5"/>
  <c r="AR38" i="5"/>
  <c r="AQ38" i="5"/>
  <c r="AR37" i="5"/>
  <c r="AQ37" i="5"/>
  <c r="AR28" i="5"/>
  <c r="AR27" i="5"/>
  <c r="AR26" i="5"/>
  <c r="AR25" i="5"/>
  <c r="AR24" i="5"/>
  <c r="AQ32" i="5"/>
  <c r="AQ31" i="5"/>
  <c r="AQ30" i="5"/>
  <c r="AS30" i="5" s="1"/>
  <c r="AQ29" i="5"/>
  <c r="AQ28" i="5"/>
  <c r="AQ27" i="5"/>
  <c r="AQ26" i="5"/>
  <c r="AQ25" i="5"/>
  <c r="AQ24" i="5"/>
  <c r="AQ229" i="5"/>
  <c r="AS229" i="5" s="1"/>
  <c r="AQ228" i="5"/>
  <c r="AS228" i="5" s="1"/>
  <c r="AQ227" i="5"/>
  <c r="AS227" i="5" s="1"/>
  <c r="AQ226" i="5"/>
  <c r="AS226" i="5" s="1"/>
  <c r="AQ225" i="5"/>
  <c r="AS225" i="5" s="1"/>
  <c r="AQ224" i="5"/>
  <c r="AS224" i="5" s="1"/>
  <c r="AQ223" i="5"/>
  <c r="AS223" i="5" s="1"/>
  <c r="AQ222" i="5"/>
  <c r="AS222" i="5" s="1"/>
  <c r="AQ221" i="5"/>
  <c r="AS221" i="5" s="1"/>
  <c r="AQ220" i="5"/>
  <c r="AS220" i="5" s="1"/>
  <c r="AQ219" i="5"/>
  <c r="AS219" i="5" s="1"/>
  <c r="AQ218" i="5"/>
  <c r="AS218" i="5" s="1"/>
  <c r="AQ217" i="5"/>
  <c r="AS217" i="5" s="1"/>
  <c r="AQ181" i="5"/>
  <c r="AS181" i="5" s="1"/>
  <c r="AQ180" i="5"/>
  <c r="AS180" i="5" s="1"/>
  <c r="AQ179" i="5"/>
  <c r="AS179" i="5" s="1"/>
  <c r="AQ178" i="5"/>
  <c r="AS178" i="5" s="1"/>
  <c r="AQ177" i="5"/>
  <c r="AS177" i="5" s="1"/>
  <c r="AQ176" i="5"/>
  <c r="AS176" i="5" s="1"/>
  <c r="AQ175" i="5"/>
  <c r="AS175" i="5" s="1"/>
  <c r="AQ174" i="5"/>
  <c r="AS174" i="5" s="1"/>
  <c r="AQ173" i="5"/>
  <c r="AS173" i="5" s="1"/>
  <c r="AQ172" i="5"/>
  <c r="AS172" i="5" s="1"/>
  <c r="AQ171" i="5"/>
  <c r="AS171" i="5" s="1"/>
  <c r="AQ170" i="5"/>
  <c r="AS170" i="5" s="1"/>
  <c r="AQ169" i="5"/>
  <c r="AS169" i="5" s="1"/>
  <c r="AQ168" i="5"/>
  <c r="AS168" i="5" s="1"/>
  <c r="AQ167" i="5"/>
  <c r="AS167" i="5" s="1"/>
  <c r="AQ166" i="5"/>
  <c r="AS166" i="5" s="1"/>
  <c r="AQ165" i="5"/>
  <c r="AS165" i="5" s="1"/>
  <c r="AQ160" i="5"/>
  <c r="AS160" i="5" s="1"/>
  <c r="AQ151" i="5"/>
  <c r="AS151" i="5" s="1"/>
  <c r="AQ150" i="5"/>
  <c r="AS150" i="5" s="1"/>
  <c r="AQ149" i="5"/>
  <c r="AS149" i="5" s="1"/>
  <c r="AQ148" i="5"/>
  <c r="AS148" i="5" s="1"/>
  <c r="AQ147" i="5"/>
  <c r="AS147" i="5" s="1"/>
  <c r="AQ146" i="5"/>
  <c r="AS146" i="5" s="1"/>
  <c r="AQ145" i="5"/>
  <c r="AS145" i="5" s="1"/>
  <c r="AQ130" i="5"/>
  <c r="AS130" i="5" s="1"/>
  <c r="AS129" i="5"/>
  <c r="AS128" i="5"/>
  <c r="AS127" i="5"/>
  <c r="AQ126" i="5"/>
  <c r="AS126" i="5" s="1"/>
  <c r="AS125" i="5"/>
  <c r="AS124" i="5"/>
  <c r="AS113" i="5"/>
  <c r="AQ111" i="5"/>
  <c r="AS111" i="5" s="1"/>
  <c r="AS110" i="5"/>
  <c r="AS109" i="5"/>
  <c r="AS108" i="5"/>
  <c r="AQ107" i="5"/>
  <c r="AS107" i="5" s="1"/>
  <c r="AQ106" i="5"/>
  <c r="AS106" i="5" s="1"/>
  <c r="AQ105" i="5"/>
  <c r="AS105" i="5" s="1"/>
  <c r="AQ92" i="5"/>
  <c r="AS92" i="5" s="1"/>
  <c r="AQ91" i="5"/>
  <c r="AS91" i="5" s="1"/>
  <c r="AS90" i="5"/>
  <c r="AS89" i="5"/>
  <c r="AQ88" i="5"/>
  <c r="AS88" i="5" s="1"/>
  <c r="AQ87" i="5"/>
  <c r="AS87" i="5" s="1"/>
  <c r="AQ86" i="5"/>
  <c r="AS86" i="5" s="1"/>
  <c r="AS85" i="5"/>
  <c r="AQ84" i="5"/>
  <c r="AS84" i="5" s="1"/>
  <c r="AQ83" i="5"/>
  <c r="AS83" i="5" s="1"/>
  <c r="AS82" i="5"/>
  <c r="AS81" i="5"/>
  <c r="AQ80" i="5"/>
  <c r="AS80" i="5" s="1"/>
  <c r="AQ79" i="5"/>
  <c r="AS79" i="5" s="1"/>
  <c r="AQ55" i="5"/>
  <c r="AS55" i="5" s="1"/>
  <c r="AQ54" i="5"/>
  <c r="AQ53" i="5"/>
  <c r="AQ52" i="5"/>
  <c r="AQ51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58" i="5" l="1"/>
  <c r="AS52" i="5"/>
  <c r="AS54" i="5"/>
  <c r="AS12" i="5"/>
  <c r="AS41" i="5"/>
  <c r="AS51" i="5"/>
  <c r="AS50" i="5"/>
  <c r="AS39" i="5"/>
  <c r="AS15" i="5"/>
  <c r="AS38" i="5"/>
  <c r="AS14" i="5"/>
  <c r="AS53" i="5"/>
  <c r="AS32" i="5"/>
  <c r="AS45" i="5"/>
  <c r="AS40" i="5"/>
  <c r="AS13" i="5"/>
  <c r="AS37" i="5"/>
  <c r="AS26" i="5"/>
  <c r="AS31" i="5"/>
  <c r="AS27" i="5"/>
  <c r="AS28" i="5"/>
  <c r="AS29" i="5"/>
  <c r="AS25" i="5"/>
  <c r="AS24" i="5"/>
</calcChain>
</file>

<file path=xl/sharedStrings.xml><?xml version="1.0" encoding="utf-8"?>
<sst xmlns="http://schemas.openxmlformats.org/spreadsheetml/2006/main" count="769" uniqueCount="110">
  <si>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</si>
  <si>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</si>
  <si>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</si>
  <si>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</si>
  <si>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</si>
  <si>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</si>
  <si>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</si>
  <si>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</si>
  <si>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</si>
  <si>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</si>
  <si>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</si>
  <si>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</si>
  <si>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</si>
  <si>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</si>
  <si>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</si>
  <si>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</si>
  <si>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</si>
  <si>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</si>
  <si>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</si>
  <si>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</si>
  <si>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</si>
  <si>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</si>
  <si>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</si>
  <si>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</si>
  <si>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</si>
  <si>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</si>
  <si>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</si>
  <si>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</si>
  <si>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</si>
  <si>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</si>
  <si>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</si>
  <si>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</si>
  <si>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</si>
  <si>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</si>
  <si>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</si>
  <si>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</si>
  <si>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</si>
  <si>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</si>
  <si>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</si>
  <si>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</si>
  <si>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</si>
  <si>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</si>
  <si>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</si>
  <si>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</si>
  <si>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</si>
  <si>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</si>
  <si>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</si>
  <si>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</si>
  <si>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</si>
  <si>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</si>
  <si>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</si>
  <si>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</si>
  <si>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</si>
  <si>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</si>
  <si>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</si>
  <si>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</si>
  <si>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</si>
  <si>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</si>
  <si>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</si>
  <si>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</si>
  <si>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</si>
  <si>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</si>
  <si>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</si>
  <si>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</si>
  <si>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</si>
  <si>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</si>
  <si>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</si>
  <si>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</si>
  <si>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</si>
  <si>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</si>
  <si>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</si>
  <si>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</si>
  <si>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</si>
  <si>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</si>
  <si>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</si>
  <si>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</si>
  <si>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</si>
  <si>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</si>
  <si>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</si>
  <si>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</si>
  <si>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</si>
  <si>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</si>
  <si>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</si>
  <si>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</si>
  <si>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</si>
  <si>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Основы безопасности и защиты Родины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</si>
  <si>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</si>
  <si>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</si>
  <si>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</si>
  <si>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</si>
  <si>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</si>
  <si>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</si>
  <si>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</si>
  <si>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</si>
  <si>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</si>
  <si>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</si>
  <si>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</si>
  <si>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</si>
  <si>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</si>
  <si>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</si>
  <si>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КР</t>
  </si>
  <si>
    <t>Иностранный язык (английский)</t>
  </si>
  <si>
    <t>обществознание</t>
  </si>
  <si>
    <t>МОУ "Заринская СОШ</t>
  </si>
  <si>
    <t>1 полугодие</t>
  </si>
  <si>
    <t>Педагогическое наблюдение</t>
  </si>
  <si>
    <t>222/1</t>
  </si>
  <si>
    <t>Труд(технология)</t>
  </si>
  <si>
    <t>326-од</t>
  </si>
  <si>
    <r>
      <rPr>
        <sz val="12"/>
        <color theme="1"/>
        <rFont val="Times New Roman"/>
        <family val="1"/>
        <charset val="204"/>
      </rPr>
      <t>2 полугодие</t>
    </r>
    <r>
      <rPr>
        <sz val="10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</si>
</sst>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" fillId="0" borderId="9" xfId="0" applyFont="1" applyBorder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5" xfId="0" applyFont="1" applyBorder="1"/>
    <xf numFmtId="0" fontId="4" fillId="0" borderId="0" xfId="0" applyFont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9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1" applyNumberFormat="1" applyFont="1" applyBorder="1"/>
    <xf numFmtId="14" fontId="2" fillId="0" borderId="0" xfId="0" applyNumberFormat="1" applyFont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7" xfId="0" applyFont="1" applyBorder="1"/>
    <xf numFmtId="0" fontId="0" fillId="0" borderId="8" xfId="0" applyBorder="1"/>
    <xf numFmtId="0" fontId="4" fillId="2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5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0" t="s">
        <v>50</v>
      </c>
    </row>
    <row r="2" spans="1:1" ht="18.75" x14ac:dyDescent="0.25">
      <c r="A2" s="11"/>
    </row>
    <row r="3" spans="1:1" ht="138.75" customHeight="1" x14ac:dyDescent="0.25">
      <c r="A3" s="12" t="s">
        <v>97</v>
      </c>
    </row>
    <row r="4" spans="1:1" ht="262.5" x14ac:dyDescent="0.25">
      <c r="A4" s="17" t="s">
        <v>88</v>
      </c>
    </row>
    <row r="5" spans="1:1" ht="31.5" customHeight="1" x14ac:dyDescent="0.25">
      <c r="A5" s="12" t="s">
        <v>41</v>
      </c>
    </row>
    <row r="6" spans="1:1" ht="28.5" customHeight="1" x14ac:dyDescent="0.25">
      <c r="A6" s="13" t="s">
        <v>42</v>
      </c>
    </row>
    <row r="7" spans="1:1" ht="19.5" customHeight="1" x14ac:dyDescent="0.25">
      <c r="A7" s="13" t="s">
        <v>43</v>
      </c>
    </row>
    <row r="8" spans="1:1" s="15" customFormat="1" ht="26.25" customHeight="1" x14ac:dyDescent="0.25">
      <c r="A8" s="14" t="s">
        <v>71</v>
      </c>
    </row>
    <row r="9" spans="1:1" s="15" customFormat="1" ht="25.5" customHeight="1" x14ac:dyDescent="0.25">
      <c r="A9" s="14" t="s">
        <v>44</v>
      </c>
    </row>
    <row r="10" spans="1:1" s="15" customFormat="1" ht="39" customHeight="1" x14ac:dyDescent="0.25">
      <c r="A10" s="18" t="s">
        <v>55</v>
      </c>
    </row>
    <row r="11" spans="1:1" s="15" customFormat="1" ht="36.75" customHeight="1" x14ac:dyDescent="0.25">
      <c r="A11" s="18" t="s">
        <v>72</v>
      </c>
    </row>
    <row r="12" spans="1:1" s="15" customFormat="1" ht="18.75" x14ac:dyDescent="0.25">
      <c r="A12" s="14" t="s">
        <v>91</v>
      </c>
    </row>
    <row r="13" spans="1:1" s="15" customFormat="1" ht="37.5" x14ac:dyDescent="0.25">
      <c r="A13" s="16" t="s">
        <v>45</v>
      </c>
    </row>
    <row r="14" spans="1:1" s="15" customFormat="1" ht="18.75" x14ac:dyDescent="0.25">
      <c r="A14" s="18" t="s">
        <v>64</v>
      </c>
    </row>
    <row r="15" spans="1:1" s="15" customFormat="1" ht="18.75" x14ac:dyDescent="0.25">
      <c r="A15" s="14" t="s">
        <v>46</v>
      </c>
    </row>
    <row r="16" spans="1:1" s="15" customFormat="1" ht="18.75" x14ac:dyDescent="0.25">
      <c r="A16" s="18" t="s">
        <v>58</v>
      </c>
    </row>
    <row r="17" spans="1:1" s="15" customFormat="1" ht="18.75" x14ac:dyDescent="0.25">
      <c r="A17" s="14" t="s">
        <v>47</v>
      </c>
    </row>
    <row r="18" spans="1:1" s="15" customFormat="1" ht="37.5" x14ac:dyDescent="0.25">
      <c r="A18" s="18" t="s">
        <v>86</v>
      </c>
    </row>
    <row r="19" spans="1:1" s="15" customFormat="1" ht="18.75" x14ac:dyDescent="0.25">
      <c r="A19" s="16" t="s">
        <v>48</v>
      </c>
    </row>
    <row r="20" spans="1:1" s="15" customFormat="1" ht="37.5" x14ac:dyDescent="0.25">
      <c r="A20" s="18" t="s">
        <v>65</v>
      </c>
    </row>
    <row r="21" spans="1:1" s="15" customFormat="1" ht="37.5" x14ac:dyDescent="0.25">
      <c r="A21" s="14" t="s">
        <v>99</v>
      </c>
    </row>
    <row r="22" spans="1:1" s="15" customFormat="1" ht="18" x14ac:dyDescent="0.25">
      <c r="A22" s="14"/>
    </row>
    <row r="23" spans="1:1" s="15" customFormat="1" ht="150" x14ac:dyDescent="0.25">
      <c r="A23" s="16" t="s">
        <v>98</v>
      </c>
    </row>
    <row r="24" spans="1:1" s="15" customFormat="1" ht="37.5" x14ac:dyDescent="0.25">
      <c r="A24" s="29" t="s">
        <v>67</v>
      </c>
    </row>
    <row r="25" spans="1:1" s="15" customFormat="1" ht="75" x14ac:dyDescent="0.25">
      <c r="A25" s="16" t="s">
        <v>49</v>
      </c>
    </row>
    <row r="26" spans="1:1" s="15" customFormat="1" ht="93.75" x14ac:dyDescent="0.25">
      <c r="A26" s="16" t="s">
        <v>54</v>
      </c>
    </row>
    <row r="27" spans="1:1" s="15" customFormat="1" ht="93.75" x14ac:dyDescent="0.25">
      <c r="A27" s="29" t="s">
        <v>59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62"/>
  <sheetViews>
    <sheetView tabSelected="1" view="pageBreakPreview" topLeftCell="A102" zoomScale="85" zoomScaleNormal="85" zoomScaleSheetLayoutView="85" workbookViewId="0">
      <selection activeCell="B111" sqref="A111:XFD111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3" style="1" customWidth="1"/>
    <col min="4" max="4" width="11.42578125" style="1" customWidth="1"/>
    <col min="5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7" s="60" customFormat="1" ht="63" customHeight="1" x14ac:dyDescent="0.25">
      <c r="A1" s="27"/>
      <c r="B1" s="27"/>
      <c r="C1" s="27"/>
      <c r="D1" s="27"/>
      <c r="E1" s="27"/>
      <c r="F1" s="27"/>
      <c r="G1" s="27"/>
      <c r="H1" s="27"/>
      <c r="L1" s="67" t="s">
        <v>39</v>
      </c>
      <c r="AC1" s="61"/>
      <c r="AD1" s="61"/>
      <c r="AL1" s="61"/>
      <c r="AM1" s="61"/>
      <c r="AN1" s="61"/>
      <c r="AO1" s="61"/>
      <c r="AP1" s="61"/>
      <c r="AQ1" s="61"/>
      <c r="AR1" s="61"/>
      <c r="AS1" s="61"/>
    </row>
    <row r="2" spans="1:47" ht="21.75" customHeight="1" x14ac:dyDescent="0.4">
      <c r="A2" s="28"/>
      <c r="B2" s="26"/>
      <c r="C2" s="68"/>
      <c r="D2" s="64"/>
      <c r="F2" s="27"/>
      <c r="G2" s="66" t="s">
        <v>89</v>
      </c>
      <c r="H2" s="27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L2" s="42"/>
      <c r="AM2" s="42"/>
      <c r="AN2" s="42"/>
      <c r="AO2" s="46"/>
      <c r="AP2" s="46"/>
      <c r="AQ2" s="46"/>
      <c r="AR2" s="46"/>
      <c r="AS2" s="46"/>
    </row>
    <row r="3" spans="1:47" ht="40.5" customHeight="1" x14ac:dyDescent="0.25">
      <c r="A3" s="28" t="s">
        <v>60</v>
      </c>
      <c r="B3" s="38" t="s">
        <v>103</v>
      </c>
      <c r="D3" s="64"/>
      <c r="E3" s="30"/>
      <c r="F3" s="30"/>
      <c r="G3" s="141" t="s">
        <v>87</v>
      </c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3"/>
      <c r="X3" s="146" t="s">
        <v>57</v>
      </c>
      <c r="Y3" s="147"/>
      <c r="Z3" s="147"/>
      <c r="AA3" s="147"/>
      <c r="AB3" s="148"/>
      <c r="AC3" s="126" t="s">
        <v>74</v>
      </c>
      <c r="AD3" s="127"/>
      <c r="AE3" s="127"/>
      <c r="AF3" s="127"/>
      <c r="AG3" s="127"/>
      <c r="AH3" s="127"/>
      <c r="AI3" s="127"/>
      <c r="AJ3" s="127"/>
      <c r="AK3" s="127"/>
      <c r="AL3" s="127"/>
      <c r="AM3" s="128"/>
      <c r="AN3" s="139" t="s">
        <v>75</v>
      </c>
      <c r="AO3" s="139"/>
      <c r="AP3" s="43" t="s">
        <v>76</v>
      </c>
      <c r="AQ3" s="43"/>
      <c r="AR3" s="47"/>
      <c r="AU3" s="45"/>
    </row>
    <row r="4" spans="1:47" ht="22.5" customHeight="1" x14ac:dyDescent="0.2">
      <c r="B4" s="140" t="s">
        <v>61</v>
      </c>
      <c r="C4" s="140"/>
      <c r="F4" s="31"/>
      <c r="G4" s="65" t="s">
        <v>78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116" t="s">
        <v>92</v>
      </c>
      <c r="Y4" s="117"/>
      <c r="Z4" s="117"/>
      <c r="AA4" s="117"/>
      <c r="AB4" s="118"/>
      <c r="AC4" s="129"/>
      <c r="AD4" s="130"/>
      <c r="AE4" s="130"/>
      <c r="AF4" s="130"/>
      <c r="AG4" s="130"/>
      <c r="AH4" s="130"/>
      <c r="AI4" s="130"/>
      <c r="AJ4" s="130"/>
      <c r="AK4" s="130"/>
      <c r="AL4" s="130"/>
      <c r="AM4" s="131"/>
      <c r="AN4" s="139"/>
      <c r="AO4" s="139"/>
      <c r="AP4" s="145" t="s">
        <v>77</v>
      </c>
      <c r="AQ4" s="145"/>
      <c r="AU4" s="45"/>
    </row>
    <row r="5" spans="1:47" ht="42.75" customHeight="1" x14ac:dyDescent="0.2">
      <c r="A5" s="52" t="s">
        <v>62</v>
      </c>
      <c r="B5" s="26" t="s">
        <v>106</v>
      </c>
      <c r="C5" s="52" t="s">
        <v>62</v>
      </c>
      <c r="D5" s="38" t="s">
        <v>108</v>
      </c>
      <c r="F5" s="31"/>
      <c r="G5" s="144" t="s">
        <v>79</v>
      </c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19"/>
      <c r="Y5" s="119"/>
      <c r="Z5" s="119"/>
      <c r="AA5" s="119"/>
      <c r="AB5" s="120"/>
      <c r="AC5" s="132"/>
      <c r="AD5" s="133"/>
      <c r="AE5" s="133"/>
      <c r="AF5" s="133"/>
      <c r="AG5" s="133"/>
      <c r="AH5" s="133"/>
      <c r="AI5" s="133"/>
      <c r="AJ5" s="133"/>
      <c r="AK5" s="133"/>
      <c r="AL5" s="133"/>
      <c r="AM5" s="134"/>
      <c r="AN5" s="139"/>
      <c r="AO5" s="139"/>
      <c r="AP5" s="105" t="s">
        <v>60</v>
      </c>
      <c r="AQ5" s="106"/>
      <c r="AU5" s="45"/>
    </row>
    <row r="6" spans="1:47" ht="35.25" customHeight="1" x14ac:dyDescent="0.2">
      <c r="A6" s="53" t="s">
        <v>63</v>
      </c>
      <c r="B6" s="82">
        <v>45905</v>
      </c>
      <c r="C6" s="53" t="s">
        <v>63</v>
      </c>
      <c r="D6" s="83">
        <v>46021</v>
      </c>
      <c r="E6" s="32"/>
      <c r="F6" s="31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07" t="s">
        <v>93</v>
      </c>
      <c r="Y6" s="108"/>
      <c r="Z6" s="108"/>
      <c r="AA6" s="108"/>
      <c r="AB6" s="108"/>
      <c r="AC6" s="55" t="s">
        <v>94</v>
      </c>
      <c r="AD6" s="48"/>
      <c r="AE6" s="48"/>
      <c r="AF6" s="48"/>
      <c r="AG6" s="48"/>
      <c r="AH6" s="42"/>
    </row>
    <row r="7" spans="1:47" ht="26.25" customHeight="1" x14ac:dyDescent="0.2">
      <c r="A7" s="135" t="s">
        <v>90</v>
      </c>
      <c r="B7" s="135"/>
      <c r="C7" s="136"/>
      <c r="D7" s="136"/>
      <c r="F7" s="31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Y7" s="2"/>
      <c r="AB7" s="2"/>
      <c r="AC7" s="57" t="s">
        <v>96</v>
      </c>
      <c r="AP7" s="41"/>
      <c r="AQ7" s="41"/>
      <c r="AR7" s="41"/>
    </row>
    <row r="8" spans="1:47" ht="22.5" customHeight="1" x14ac:dyDescent="0.3">
      <c r="A8" s="73" t="s">
        <v>104</v>
      </c>
      <c r="B8" s="58"/>
      <c r="C8" s="84" t="s">
        <v>109</v>
      </c>
      <c r="D8" s="85"/>
      <c r="E8" s="59"/>
      <c r="F8" s="59"/>
      <c r="G8" s="59"/>
      <c r="H8" s="59"/>
      <c r="I8" s="58"/>
      <c r="X8" s="58"/>
      <c r="Z8" s="40"/>
      <c r="AA8" s="40"/>
      <c r="AB8" s="40"/>
      <c r="AC8" s="54" t="s">
        <v>95</v>
      </c>
      <c r="AD8" s="41"/>
      <c r="AE8" s="41"/>
      <c r="AF8" s="41"/>
      <c r="AG8" s="41"/>
      <c r="AH8" s="41"/>
      <c r="AI8" s="41"/>
      <c r="AJ8" s="41"/>
      <c r="AK8" s="42"/>
      <c r="AL8" s="56"/>
      <c r="AM8" s="41"/>
      <c r="AN8" s="41"/>
      <c r="AO8" s="41"/>
      <c r="AP8" s="41"/>
      <c r="AQ8" s="41"/>
      <c r="AR8" s="41"/>
      <c r="AS8" s="42"/>
    </row>
    <row r="9" spans="1:47" s="2" customFormat="1" ht="120.75" customHeight="1" x14ac:dyDescent="0.2">
      <c r="A9" s="167" t="s">
        <v>15</v>
      </c>
      <c r="B9" s="167"/>
      <c r="C9" s="167"/>
      <c r="D9" s="167"/>
      <c r="E9" s="168" t="s">
        <v>40</v>
      </c>
      <c r="F9" s="168"/>
      <c r="G9" s="168"/>
      <c r="H9" s="168"/>
      <c r="I9" s="16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09" t="s">
        <v>20</v>
      </c>
      <c r="AR9" s="109" t="s">
        <v>22</v>
      </c>
      <c r="AS9" s="158" t="s">
        <v>21</v>
      </c>
    </row>
    <row r="10" spans="1:47" s="2" customFormat="1" ht="21.75" customHeight="1" x14ac:dyDescent="0.2">
      <c r="A10" s="91" t="s">
        <v>0</v>
      </c>
      <c r="B10" s="93"/>
      <c r="C10" s="88" t="s">
        <v>56</v>
      </c>
      <c r="D10" s="22" t="s">
        <v>18</v>
      </c>
      <c r="E10" s="86" t="s">
        <v>1</v>
      </c>
      <c r="F10" s="86"/>
      <c r="G10" s="86"/>
      <c r="H10" s="86"/>
      <c r="I10" s="86" t="s">
        <v>2</v>
      </c>
      <c r="J10" s="86"/>
      <c r="K10" s="86"/>
      <c r="L10" s="86"/>
      <c r="M10" s="86" t="s">
        <v>3</v>
      </c>
      <c r="N10" s="86"/>
      <c r="O10" s="86"/>
      <c r="P10" s="86"/>
      <c r="Q10" s="86" t="s">
        <v>4</v>
      </c>
      <c r="R10" s="86"/>
      <c r="S10" s="86"/>
      <c r="T10" s="86"/>
      <c r="U10" s="86" t="s">
        <v>5</v>
      </c>
      <c r="V10" s="86"/>
      <c r="W10" s="86"/>
      <c r="X10" s="86" t="s">
        <v>6</v>
      </c>
      <c r="Y10" s="86"/>
      <c r="Z10" s="86"/>
      <c r="AA10" s="86"/>
      <c r="AB10" s="86" t="s">
        <v>7</v>
      </c>
      <c r="AC10" s="86"/>
      <c r="AD10" s="86"/>
      <c r="AE10" s="86" t="s">
        <v>8</v>
      </c>
      <c r="AF10" s="86"/>
      <c r="AG10" s="86"/>
      <c r="AH10" s="86"/>
      <c r="AI10" s="86"/>
      <c r="AJ10" s="86" t="s">
        <v>9</v>
      </c>
      <c r="AK10" s="86"/>
      <c r="AL10" s="86"/>
      <c r="AM10" s="86" t="s">
        <v>10</v>
      </c>
      <c r="AN10" s="86"/>
      <c r="AO10" s="86"/>
      <c r="AP10" s="86"/>
      <c r="AQ10" s="109"/>
      <c r="AR10" s="109"/>
      <c r="AS10" s="158"/>
    </row>
    <row r="11" spans="1:47" s="6" customFormat="1" ht="11.25" customHeight="1" x14ac:dyDescent="0.2">
      <c r="A11" s="94"/>
      <c r="B11" s="96"/>
      <c r="C11" s="90"/>
      <c r="D11" s="22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09"/>
      <c r="AR11" s="109"/>
      <c r="AS11" s="158"/>
    </row>
    <row r="12" spans="1:47" s="6" customFormat="1" ht="11.25" customHeight="1" x14ac:dyDescent="0.2">
      <c r="A12" s="124" t="s">
        <v>73</v>
      </c>
      <c r="B12" s="69" t="s">
        <v>13</v>
      </c>
      <c r="C12" s="33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4">
        <f>COUNTA(E12:AP12)</f>
        <v>0</v>
      </c>
      <c r="AR12" s="3">
        <f>33*5</f>
        <v>165</v>
      </c>
      <c r="AS12" s="35">
        <f>AQ12/AR12</f>
        <v>0</v>
      </c>
    </row>
    <row r="13" spans="1:47" ht="12.75" customHeight="1" x14ac:dyDescent="0.2">
      <c r="A13" s="125"/>
      <c r="B13" s="69" t="s">
        <v>11</v>
      </c>
      <c r="C13" s="33">
        <v>1</v>
      </c>
      <c r="D13" s="2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4">
        <f t="shared" ref="AQ13" si="0">COUNTA(E13:AP13)</f>
        <v>0</v>
      </c>
      <c r="AR13" s="3">
        <f t="shared" ref="AR13:AR14" si="1">33*4</f>
        <v>132</v>
      </c>
      <c r="AS13" s="35">
        <f t="shared" ref="AS13:AS19" si="2">AQ13/AR13</f>
        <v>0</v>
      </c>
    </row>
    <row r="14" spans="1:47" ht="12.75" customHeight="1" x14ac:dyDescent="0.2">
      <c r="A14" s="125"/>
      <c r="B14" s="69" t="s">
        <v>16</v>
      </c>
      <c r="C14" s="33">
        <v>1</v>
      </c>
      <c r="D14" s="24"/>
      <c r="E14" s="149" t="s">
        <v>105</v>
      </c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1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4">
        <f>COUNTA(E14:AP14)</f>
        <v>1</v>
      </c>
      <c r="AR14" s="3">
        <f t="shared" si="1"/>
        <v>132</v>
      </c>
      <c r="AS14" s="35">
        <f t="shared" si="2"/>
        <v>7.575757575757576E-3</v>
      </c>
    </row>
    <row r="15" spans="1:47" ht="12.75" customHeight="1" x14ac:dyDescent="0.2">
      <c r="A15" s="125"/>
      <c r="B15" s="69" t="s">
        <v>17</v>
      </c>
      <c r="C15" s="33">
        <v>1</v>
      </c>
      <c r="D15" s="24"/>
      <c r="E15" s="152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4">
        <f t="shared" ref="AQ15:AQ19" si="3">COUNTA(E15:AP15)</f>
        <v>0</v>
      </c>
      <c r="AR15" s="3">
        <f t="shared" ref="AR15" si="4">33*2</f>
        <v>66</v>
      </c>
      <c r="AS15" s="35">
        <f t="shared" si="2"/>
        <v>0</v>
      </c>
    </row>
    <row r="16" spans="1:47" ht="12.75" customHeight="1" x14ac:dyDescent="0.2">
      <c r="A16" s="125"/>
      <c r="B16" s="69" t="s">
        <v>51</v>
      </c>
      <c r="C16" s="33">
        <v>1</v>
      </c>
      <c r="D16" s="24"/>
      <c r="E16" s="155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7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4">
        <f t="shared" si="3"/>
        <v>0</v>
      </c>
      <c r="AR16" s="3">
        <f>33*1</f>
        <v>33</v>
      </c>
      <c r="AS16" s="35">
        <f t="shared" si="2"/>
        <v>0</v>
      </c>
    </row>
    <row r="17" spans="1:45" ht="12.75" customHeight="1" x14ac:dyDescent="0.2">
      <c r="A17" s="125"/>
      <c r="B17" s="69" t="s">
        <v>52</v>
      </c>
      <c r="C17" s="33">
        <v>1</v>
      </c>
      <c r="D17" s="2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4">
        <f t="shared" si="3"/>
        <v>0</v>
      </c>
      <c r="AR17" s="3">
        <f t="shared" ref="AR17:AR18" si="5">33*1</f>
        <v>33</v>
      </c>
      <c r="AS17" s="35">
        <f t="shared" si="2"/>
        <v>0</v>
      </c>
    </row>
    <row r="18" spans="1:45" ht="12.75" customHeight="1" x14ac:dyDescent="0.2">
      <c r="A18" s="125"/>
      <c r="B18" s="69" t="s">
        <v>53</v>
      </c>
      <c r="C18" s="33">
        <v>1</v>
      </c>
      <c r="D18" s="2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4">
        <f t="shared" si="3"/>
        <v>0</v>
      </c>
      <c r="AR18" s="3">
        <f t="shared" si="5"/>
        <v>33</v>
      </c>
      <c r="AS18" s="35">
        <f t="shared" si="2"/>
        <v>0</v>
      </c>
    </row>
    <row r="19" spans="1:45" ht="12.75" customHeight="1" x14ac:dyDescent="0.2">
      <c r="A19" s="125"/>
      <c r="B19" s="23" t="s">
        <v>66</v>
      </c>
      <c r="C19" s="33">
        <v>1</v>
      </c>
      <c r="D19" s="2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4">
        <f t="shared" si="3"/>
        <v>0</v>
      </c>
      <c r="AR19" s="3">
        <f>33*3</f>
        <v>99</v>
      </c>
      <c r="AS19" s="35">
        <f t="shared" si="2"/>
        <v>0</v>
      </c>
    </row>
    <row r="20" spans="1:45" ht="27" customHeight="1" x14ac:dyDescent="0.2">
      <c r="A20" s="137"/>
      <c r="B20" s="137"/>
      <c r="C20" s="137"/>
      <c r="D20" s="137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50"/>
      <c r="AN20" s="50"/>
      <c r="AO20" s="50"/>
      <c r="AP20" s="50"/>
      <c r="AQ20" s="50"/>
      <c r="AR20" s="50"/>
      <c r="AS20" s="50"/>
    </row>
    <row r="21" spans="1:45" s="2" customFormat="1" ht="111.75" customHeight="1" x14ac:dyDescent="0.2">
      <c r="A21" s="167" t="s">
        <v>14</v>
      </c>
      <c r="B21" s="167"/>
      <c r="C21" s="167"/>
      <c r="D21" s="167"/>
      <c r="E21" s="101" t="s">
        <v>40</v>
      </c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3"/>
      <c r="AQ21" s="109" t="s">
        <v>20</v>
      </c>
      <c r="AR21" s="109" t="s">
        <v>22</v>
      </c>
      <c r="AS21" s="158" t="s">
        <v>21</v>
      </c>
    </row>
    <row r="22" spans="1:45" s="2" customFormat="1" ht="21.75" customHeight="1" x14ac:dyDescent="0.2">
      <c r="A22" s="91" t="s">
        <v>0</v>
      </c>
      <c r="B22" s="93"/>
      <c r="C22" s="88" t="s">
        <v>56</v>
      </c>
      <c r="D22" s="22" t="s">
        <v>18</v>
      </c>
      <c r="E22" s="86" t="s">
        <v>1</v>
      </c>
      <c r="F22" s="86"/>
      <c r="G22" s="86"/>
      <c r="H22" s="86"/>
      <c r="I22" s="86" t="s">
        <v>2</v>
      </c>
      <c r="J22" s="86"/>
      <c r="K22" s="86"/>
      <c r="L22" s="86"/>
      <c r="M22" s="86" t="s">
        <v>3</v>
      </c>
      <c r="N22" s="86"/>
      <c r="O22" s="86"/>
      <c r="P22" s="86"/>
      <c r="Q22" s="86" t="s">
        <v>4</v>
      </c>
      <c r="R22" s="86"/>
      <c r="S22" s="86"/>
      <c r="T22" s="86"/>
      <c r="U22" s="86" t="s">
        <v>5</v>
      </c>
      <c r="V22" s="86"/>
      <c r="W22" s="86"/>
      <c r="X22" s="86" t="s">
        <v>6</v>
      </c>
      <c r="Y22" s="86"/>
      <c r="Z22" s="86"/>
      <c r="AA22" s="86"/>
      <c r="AB22" s="86" t="s">
        <v>7</v>
      </c>
      <c r="AC22" s="86"/>
      <c r="AD22" s="86"/>
      <c r="AE22" s="86" t="s">
        <v>8</v>
      </c>
      <c r="AF22" s="86"/>
      <c r="AG22" s="86"/>
      <c r="AH22" s="86"/>
      <c r="AI22" s="86"/>
      <c r="AJ22" s="86" t="s">
        <v>9</v>
      </c>
      <c r="AK22" s="86"/>
      <c r="AL22" s="86"/>
      <c r="AM22" s="86" t="s">
        <v>10</v>
      </c>
      <c r="AN22" s="86"/>
      <c r="AO22" s="86"/>
      <c r="AP22" s="86"/>
      <c r="AQ22" s="109"/>
      <c r="AR22" s="109"/>
      <c r="AS22" s="158"/>
    </row>
    <row r="23" spans="1:45" s="6" customFormat="1" ht="11.25" customHeight="1" x14ac:dyDescent="0.2">
      <c r="A23" s="94"/>
      <c r="B23" s="96"/>
      <c r="C23" s="90"/>
      <c r="D23" s="22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6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09"/>
      <c r="AR23" s="109"/>
      <c r="AS23" s="158"/>
    </row>
    <row r="24" spans="1:45" ht="12.75" customHeight="1" x14ac:dyDescent="0.2">
      <c r="A24" s="124" t="s">
        <v>25</v>
      </c>
      <c r="B24" s="69" t="s">
        <v>13</v>
      </c>
      <c r="C24" s="33">
        <v>2</v>
      </c>
      <c r="D24" s="37"/>
      <c r="E24" s="25"/>
      <c r="F24" s="3"/>
      <c r="G24" s="3"/>
      <c r="H24" s="3"/>
      <c r="I24" s="3"/>
      <c r="J24" s="71" t="s">
        <v>100</v>
      </c>
      <c r="K24" s="3"/>
      <c r="L24" s="71" t="s">
        <v>100</v>
      </c>
      <c r="M24" s="3"/>
      <c r="N24" s="3"/>
      <c r="O24" s="71" t="s">
        <v>100</v>
      </c>
      <c r="P24" s="3"/>
      <c r="Q24" s="25"/>
      <c r="R24" s="25"/>
      <c r="S24" s="71" t="s">
        <v>100</v>
      </c>
      <c r="T24" s="25"/>
      <c r="U24" s="25"/>
      <c r="V24" s="25"/>
      <c r="W24" s="71" t="s">
        <v>100</v>
      </c>
      <c r="X24" s="25"/>
      <c r="Y24" s="25"/>
      <c r="Z24" s="71" t="s">
        <v>100</v>
      </c>
      <c r="AA24" s="25"/>
      <c r="AB24" s="25"/>
      <c r="AC24" s="25"/>
      <c r="AD24" s="71" t="s">
        <v>100</v>
      </c>
      <c r="AE24" s="25"/>
      <c r="AF24" s="25"/>
      <c r="AG24" s="25"/>
      <c r="AH24" s="71" t="s">
        <v>100</v>
      </c>
      <c r="AI24" s="25"/>
      <c r="AJ24" s="25"/>
      <c r="AK24" s="25"/>
      <c r="AL24" s="71" t="s">
        <v>100</v>
      </c>
      <c r="AM24" s="3"/>
      <c r="AN24" s="3"/>
      <c r="AO24" s="3"/>
      <c r="AP24" s="3"/>
      <c r="AQ24" s="34">
        <f>COUNTA(E24:AP24)</f>
        <v>9</v>
      </c>
      <c r="AR24" s="3">
        <f>34*5</f>
        <v>170</v>
      </c>
      <c r="AS24" s="35">
        <f>AQ24/AR24</f>
        <v>5.2941176470588235E-2</v>
      </c>
    </row>
    <row r="25" spans="1:45" x14ac:dyDescent="0.2">
      <c r="A25" s="125"/>
      <c r="B25" s="69" t="s">
        <v>11</v>
      </c>
      <c r="C25" s="33">
        <v>2</v>
      </c>
      <c r="D25" s="37"/>
      <c r="E25" s="25"/>
      <c r="F25" s="3"/>
      <c r="G25" s="71" t="s">
        <v>100</v>
      </c>
      <c r="H25" s="3"/>
      <c r="I25" s="3"/>
      <c r="J25" s="3"/>
      <c r="K25" s="3"/>
      <c r="L25" s="71" t="s">
        <v>100</v>
      </c>
      <c r="M25" s="3"/>
      <c r="N25" s="3"/>
      <c r="O25" s="3"/>
      <c r="P25" s="71" t="s">
        <v>100</v>
      </c>
      <c r="Q25" s="25"/>
      <c r="R25" s="4"/>
      <c r="S25" s="4"/>
      <c r="T25" s="71" t="s">
        <v>100</v>
      </c>
      <c r="U25" s="25"/>
      <c r="V25" s="71" t="s">
        <v>100</v>
      </c>
      <c r="W25" s="4"/>
      <c r="X25" s="25"/>
      <c r="Y25" s="71" t="s">
        <v>100</v>
      </c>
      <c r="Z25" s="4"/>
      <c r="AA25" s="4"/>
      <c r="AB25" s="71" t="s">
        <v>100</v>
      </c>
      <c r="AC25" s="4"/>
      <c r="AD25" s="4"/>
      <c r="AE25" s="25"/>
      <c r="AF25" s="25"/>
      <c r="AG25" s="71" t="s">
        <v>100</v>
      </c>
      <c r="AI25" s="4"/>
      <c r="AJ25" s="25"/>
      <c r="AK25" s="4"/>
      <c r="AL25" s="71" t="s">
        <v>100</v>
      </c>
      <c r="AM25" s="3"/>
      <c r="AN25" s="3"/>
      <c r="AO25" s="3"/>
      <c r="AP25" s="3"/>
      <c r="AQ25" s="34">
        <f t="shared" ref="AQ25" si="6">COUNTA(E25:AP25)</f>
        <v>9</v>
      </c>
      <c r="AR25" s="3">
        <f>34*4</f>
        <v>136</v>
      </c>
      <c r="AS25" s="35">
        <f t="shared" ref="AS25:AS32" si="7">AQ25/AR25</f>
        <v>6.6176470588235295E-2</v>
      </c>
    </row>
    <row r="26" spans="1:45" ht="12.75" customHeight="1" x14ac:dyDescent="0.2">
      <c r="A26" s="125"/>
      <c r="B26" s="69" t="s">
        <v>16</v>
      </c>
      <c r="C26" s="33">
        <v>2</v>
      </c>
      <c r="D26" s="37"/>
      <c r="E26" s="25"/>
      <c r="F26" s="25"/>
      <c r="G26" s="25"/>
      <c r="H26" s="71" t="s">
        <v>100</v>
      </c>
      <c r="J26" s="25"/>
      <c r="K26" s="71" t="s">
        <v>100</v>
      </c>
      <c r="L26" s="25"/>
      <c r="M26" s="25"/>
      <c r="N26" s="25"/>
      <c r="O26" s="25"/>
      <c r="P26" s="25"/>
      <c r="Q26" s="25"/>
      <c r="R26" s="4"/>
      <c r="T26" s="4"/>
      <c r="U26" s="71" t="s">
        <v>100</v>
      </c>
      <c r="V26" s="4"/>
      <c r="W26" s="4"/>
      <c r="X26" s="25"/>
      <c r="Y26" s="4"/>
      <c r="Z26" s="4"/>
      <c r="AA26" s="4"/>
      <c r="AB26" s="4"/>
      <c r="AC26" s="4"/>
      <c r="AD26" s="71" t="s">
        <v>100</v>
      </c>
      <c r="AE26" s="25"/>
      <c r="AF26" s="25"/>
      <c r="AH26" s="71" t="s">
        <v>100</v>
      </c>
      <c r="AI26" s="3"/>
      <c r="AJ26" s="3"/>
      <c r="AK26" s="4"/>
      <c r="AL26" s="71" t="s">
        <v>100</v>
      </c>
      <c r="AM26" s="3"/>
      <c r="AN26" s="3"/>
      <c r="AO26" s="3"/>
      <c r="AP26" s="3"/>
      <c r="AQ26" s="34">
        <f>COUNTA(E26:AP26)</f>
        <v>6</v>
      </c>
      <c r="AR26" s="3">
        <f t="shared" ref="AR26" si="8">34*4</f>
        <v>136</v>
      </c>
      <c r="AS26" s="35">
        <f t="shared" si="7"/>
        <v>4.4117647058823532E-2</v>
      </c>
    </row>
    <row r="27" spans="1:45" x14ac:dyDescent="0.2">
      <c r="A27" s="125"/>
      <c r="B27" s="69" t="s">
        <v>17</v>
      </c>
      <c r="C27" s="33">
        <v>2</v>
      </c>
      <c r="D27" s="37"/>
      <c r="E27" s="25"/>
      <c r="F27" s="4"/>
      <c r="G27" s="4"/>
      <c r="H27" s="4"/>
      <c r="I27" s="71" t="s">
        <v>100</v>
      </c>
      <c r="J27" s="4"/>
      <c r="K27" s="4"/>
      <c r="L27" s="4"/>
      <c r="M27" s="71" t="s">
        <v>100</v>
      </c>
      <c r="N27" s="4"/>
      <c r="O27" s="4"/>
      <c r="P27" s="4"/>
      <c r="Q27" s="4"/>
      <c r="R27" s="71" t="s">
        <v>100</v>
      </c>
      <c r="S27" s="4"/>
      <c r="T27" s="4"/>
      <c r="U27" s="25"/>
      <c r="V27" s="4"/>
      <c r="W27" s="71" t="s">
        <v>100</v>
      </c>
      <c r="X27" s="25"/>
      <c r="Y27" s="4"/>
      <c r="Z27" s="4"/>
      <c r="AA27" s="4"/>
      <c r="AB27" s="4"/>
      <c r="AC27" s="4"/>
      <c r="AD27" s="71" t="s">
        <v>100</v>
      </c>
      <c r="AE27" s="25"/>
      <c r="AF27" s="25"/>
      <c r="AG27" s="3"/>
      <c r="AH27" s="71" t="s">
        <v>100</v>
      </c>
      <c r="AI27" s="3"/>
      <c r="AJ27" s="3"/>
      <c r="AK27" s="4"/>
      <c r="AL27" s="4"/>
      <c r="AM27" s="3"/>
      <c r="AN27" s="3"/>
      <c r="AO27" s="3"/>
      <c r="AP27" s="3"/>
      <c r="AQ27" s="34">
        <f t="shared" ref="AQ27:AQ32" si="9">COUNTA(E27:AP27)</f>
        <v>6</v>
      </c>
      <c r="AR27" s="3">
        <f>34*2</f>
        <v>68</v>
      </c>
      <c r="AS27" s="35">
        <f t="shared" si="7"/>
        <v>8.8235294117647065E-2</v>
      </c>
    </row>
    <row r="28" spans="1:45" ht="12.75" customHeight="1" x14ac:dyDescent="0.2">
      <c r="A28" s="125"/>
      <c r="B28" s="70" t="s">
        <v>68</v>
      </c>
      <c r="C28" s="33">
        <v>2</v>
      </c>
      <c r="D28" s="37"/>
      <c r="E28" s="25"/>
      <c r="F28" s="4"/>
      <c r="G28" s="4"/>
      <c r="H28" s="4"/>
      <c r="I28" s="25"/>
      <c r="J28" s="4"/>
      <c r="K28" s="4"/>
      <c r="L28" s="4"/>
      <c r="M28" s="25"/>
      <c r="N28" s="4"/>
      <c r="O28" s="4"/>
      <c r="P28" s="4"/>
      <c r="Q28" s="25"/>
      <c r="R28" s="4"/>
      <c r="S28" s="4"/>
      <c r="T28" s="4"/>
      <c r="U28" s="25"/>
      <c r="V28" s="4"/>
      <c r="W28" s="4"/>
      <c r="X28" s="25"/>
      <c r="Y28" s="4"/>
      <c r="Z28" s="4"/>
      <c r="AA28" s="4"/>
      <c r="AB28" s="25"/>
      <c r="AC28" s="4"/>
      <c r="AD28" s="3"/>
      <c r="AE28" s="25"/>
      <c r="AF28" s="25"/>
      <c r="AG28" s="4"/>
      <c r="AH28" s="4"/>
      <c r="AI28" s="3"/>
      <c r="AJ28" s="25"/>
      <c r="AK28" s="4"/>
      <c r="AL28" s="4"/>
      <c r="AM28" s="3"/>
      <c r="AN28" s="3"/>
      <c r="AO28" s="3"/>
      <c r="AP28" s="3"/>
      <c r="AQ28" s="34">
        <f t="shared" si="9"/>
        <v>0</v>
      </c>
      <c r="AR28" s="3">
        <f t="shared" ref="AR28" si="10">34*2</f>
        <v>68</v>
      </c>
      <c r="AS28" s="35">
        <f t="shared" si="7"/>
        <v>0</v>
      </c>
    </row>
    <row r="29" spans="1:45" ht="12.75" customHeight="1" x14ac:dyDescent="0.2">
      <c r="A29" s="125"/>
      <c r="B29" s="69" t="s">
        <v>51</v>
      </c>
      <c r="C29" s="33">
        <v>2</v>
      </c>
      <c r="D29" s="37"/>
      <c r="E29" s="25"/>
      <c r="F29" s="4"/>
      <c r="G29" s="4"/>
      <c r="H29" s="4"/>
      <c r="I29" s="25"/>
      <c r="J29" s="4"/>
      <c r="K29" s="4"/>
      <c r="L29" s="4"/>
      <c r="M29" s="25"/>
      <c r="N29" s="71" t="s">
        <v>100</v>
      </c>
      <c r="O29" s="4"/>
      <c r="P29" s="4"/>
      <c r="Q29" s="25"/>
      <c r="R29" s="4"/>
      <c r="S29" s="4"/>
      <c r="T29" s="4"/>
      <c r="U29" s="25"/>
      <c r="V29" s="4"/>
      <c r="W29" s="4"/>
      <c r="X29" s="25"/>
      <c r="Y29" s="4"/>
      <c r="Z29" s="4"/>
      <c r="AA29" s="3"/>
      <c r="AB29" s="25"/>
      <c r="AC29" s="4"/>
      <c r="AD29" s="4"/>
      <c r="AE29" s="25"/>
      <c r="AF29" s="71" t="s">
        <v>100</v>
      </c>
      <c r="AG29" s="4"/>
      <c r="AH29" s="4"/>
      <c r="AI29" s="4"/>
      <c r="AJ29" s="3"/>
      <c r="AK29" s="4"/>
      <c r="AL29" s="4"/>
      <c r="AM29" s="3"/>
      <c r="AN29" s="3"/>
      <c r="AO29" s="3"/>
      <c r="AP29" s="3"/>
      <c r="AQ29" s="34">
        <f t="shared" si="9"/>
        <v>2</v>
      </c>
      <c r="AR29" s="3">
        <f>34*1</f>
        <v>34</v>
      </c>
      <c r="AS29" s="35">
        <f t="shared" si="7"/>
        <v>5.8823529411764705E-2</v>
      </c>
    </row>
    <row r="30" spans="1:45" s="2" customFormat="1" ht="16.5" customHeight="1" x14ac:dyDescent="0.2">
      <c r="A30" s="125"/>
      <c r="B30" s="69" t="s">
        <v>52</v>
      </c>
      <c r="C30" s="33">
        <v>2</v>
      </c>
      <c r="D30" s="36"/>
      <c r="E30" s="25"/>
      <c r="F30" s="71" t="s">
        <v>100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71" t="s">
        <v>100</v>
      </c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71" t="s">
        <v>100</v>
      </c>
      <c r="AJ30" s="25"/>
      <c r="AK30" s="25"/>
      <c r="AL30" s="25"/>
      <c r="AM30" s="25"/>
      <c r="AN30" s="25"/>
      <c r="AO30" s="25"/>
      <c r="AP30" s="25"/>
      <c r="AQ30" s="34">
        <f t="shared" si="9"/>
        <v>3</v>
      </c>
      <c r="AR30" s="3">
        <f t="shared" ref="AR30:AR31" si="11">34*1</f>
        <v>34</v>
      </c>
      <c r="AS30" s="35">
        <f t="shared" si="7"/>
        <v>8.8235294117647065E-2</v>
      </c>
    </row>
    <row r="31" spans="1:45" x14ac:dyDescent="0.2">
      <c r="A31" s="125"/>
      <c r="B31" s="69" t="s">
        <v>53</v>
      </c>
      <c r="C31" s="33">
        <v>2</v>
      </c>
      <c r="D31" s="37"/>
      <c r="E31" s="25"/>
      <c r="F31" s="25"/>
      <c r="G31" s="25"/>
      <c r="H31" s="4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3"/>
      <c r="AN31" s="3"/>
      <c r="AO31" s="3"/>
      <c r="AP31" s="3"/>
      <c r="AQ31" s="34">
        <f t="shared" si="9"/>
        <v>0</v>
      </c>
      <c r="AR31" s="3">
        <f t="shared" si="11"/>
        <v>34</v>
      </c>
      <c r="AS31" s="35">
        <f t="shared" si="7"/>
        <v>0</v>
      </c>
    </row>
    <row r="32" spans="1:45" ht="12.75" customHeight="1" x14ac:dyDescent="0.2">
      <c r="A32" s="125"/>
      <c r="B32" s="23" t="s">
        <v>66</v>
      </c>
      <c r="C32" s="33">
        <v>2</v>
      </c>
      <c r="D32" s="37"/>
      <c r="E32" s="25"/>
      <c r="F32" s="4"/>
      <c r="G32" s="71" t="s">
        <v>100</v>
      </c>
      <c r="I32" s="4"/>
      <c r="J32" s="4"/>
      <c r="K32" s="4"/>
      <c r="L32" s="4"/>
      <c r="M32" s="25"/>
      <c r="N32" s="4"/>
      <c r="O32" s="4"/>
      <c r="P32" s="4"/>
      <c r="Q32" s="25"/>
      <c r="R32" s="4"/>
      <c r="S32" s="4"/>
      <c r="T32" s="4"/>
      <c r="U32" s="25"/>
      <c r="V32" s="4"/>
      <c r="W32" s="4"/>
      <c r="X32" s="25"/>
      <c r="Y32" s="4"/>
      <c r="Z32" s="71" t="s">
        <v>100</v>
      </c>
      <c r="AA32" s="4"/>
      <c r="AB32" s="3"/>
      <c r="AC32" s="3"/>
      <c r="AD32" s="3"/>
      <c r="AE32" s="25"/>
      <c r="AF32" s="25"/>
      <c r="AG32" s="4"/>
      <c r="AH32" s="4"/>
      <c r="AI32" s="4"/>
      <c r="AJ32" s="71" t="s">
        <v>100</v>
      </c>
      <c r="AK32" s="4"/>
      <c r="AL32" s="4"/>
      <c r="AM32" s="3"/>
      <c r="AN32" s="3"/>
      <c r="AO32" s="3"/>
      <c r="AP32" s="3"/>
      <c r="AQ32" s="34">
        <f t="shared" si="9"/>
        <v>3</v>
      </c>
      <c r="AR32" s="3">
        <f>34*2</f>
        <v>68</v>
      </c>
      <c r="AS32" s="35">
        <f t="shared" si="7"/>
        <v>4.4117647058823532E-2</v>
      </c>
    </row>
    <row r="33" spans="1:45" ht="27" customHeight="1" x14ac:dyDescent="0.2">
      <c r="A33" s="50"/>
      <c r="B33" s="51"/>
      <c r="C33" s="51"/>
      <c r="D33" s="51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50"/>
      <c r="AN33" s="50"/>
      <c r="AO33" s="50"/>
      <c r="AP33" s="50"/>
      <c r="AQ33" s="50"/>
      <c r="AR33" s="50"/>
      <c r="AS33" s="50"/>
    </row>
    <row r="34" spans="1:45" ht="50.25" customHeight="1" x14ac:dyDescent="0.2">
      <c r="A34" s="104" t="s">
        <v>23</v>
      </c>
      <c r="B34" s="104"/>
      <c r="C34" s="104"/>
      <c r="D34" s="104"/>
      <c r="E34" s="101" t="s">
        <v>40</v>
      </c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3"/>
      <c r="AQ34" s="109" t="s">
        <v>20</v>
      </c>
      <c r="AR34" s="109" t="s">
        <v>22</v>
      </c>
      <c r="AS34" s="158" t="s">
        <v>21</v>
      </c>
    </row>
    <row r="35" spans="1:45" s="2" customFormat="1" x14ac:dyDescent="0.2">
      <c r="A35" s="91" t="s">
        <v>0</v>
      </c>
      <c r="B35" s="93"/>
      <c r="C35" s="88" t="s">
        <v>56</v>
      </c>
      <c r="D35" s="22" t="s">
        <v>18</v>
      </c>
      <c r="E35" s="86" t="s">
        <v>1</v>
      </c>
      <c r="F35" s="86"/>
      <c r="G35" s="86"/>
      <c r="H35" s="86"/>
      <c r="I35" s="86" t="s">
        <v>2</v>
      </c>
      <c r="J35" s="86"/>
      <c r="K35" s="86"/>
      <c r="L35" s="86"/>
      <c r="M35" s="86" t="s">
        <v>3</v>
      </c>
      <c r="N35" s="86"/>
      <c r="O35" s="86"/>
      <c r="P35" s="86"/>
      <c r="Q35" s="86" t="s">
        <v>4</v>
      </c>
      <c r="R35" s="86"/>
      <c r="S35" s="86"/>
      <c r="T35" s="86"/>
      <c r="U35" s="86" t="s">
        <v>5</v>
      </c>
      <c r="V35" s="86"/>
      <c r="W35" s="86"/>
      <c r="X35" s="86" t="s">
        <v>6</v>
      </c>
      <c r="Y35" s="86"/>
      <c r="Z35" s="86"/>
      <c r="AA35" s="86"/>
      <c r="AB35" s="86" t="s">
        <v>7</v>
      </c>
      <c r="AC35" s="86"/>
      <c r="AD35" s="86"/>
      <c r="AE35" s="86" t="s">
        <v>8</v>
      </c>
      <c r="AF35" s="86"/>
      <c r="AG35" s="86"/>
      <c r="AH35" s="86"/>
      <c r="AI35" s="86"/>
      <c r="AJ35" s="86" t="s">
        <v>9</v>
      </c>
      <c r="AK35" s="86"/>
      <c r="AL35" s="86"/>
      <c r="AM35" s="86" t="s">
        <v>10</v>
      </c>
      <c r="AN35" s="86"/>
      <c r="AO35" s="86"/>
      <c r="AP35" s="86"/>
      <c r="AQ35" s="109"/>
      <c r="AR35" s="109"/>
      <c r="AS35" s="158"/>
    </row>
    <row r="36" spans="1:45" s="2" customFormat="1" ht="16.5" customHeight="1" x14ac:dyDescent="0.2">
      <c r="A36" s="94"/>
      <c r="B36" s="96"/>
      <c r="C36" s="90"/>
      <c r="D36" s="22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09"/>
      <c r="AR36" s="109"/>
      <c r="AS36" s="158"/>
    </row>
    <row r="37" spans="1:45" s="6" customFormat="1" ht="11.25" customHeight="1" x14ac:dyDescent="0.2">
      <c r="A37" s="124" t="s">
        <v>25</v>
      </c>
      <c r="B37" s="69" t="s">
        <v>13</v>
      </c>
      <c r="C37" s="33">
        <v>3</v>
      </c>
      <c r="D37" s="37"/>
      <c r="E37" s="25"/>
      <c r="F37" s="71" t="s">
        <v>100</v>
      </c>
      <c r="G37" s="3"/>
      <c r="H37" s="3"/>
      <c r="I37" s="3"/>
      <c r="J37" s="3"/>
      <c r="K37" s="3"/>
      <c r="L37" s="3"/>
      <c r="M37" s="3"/>
      <c r="N37" s="71" t="s">
        <v>100</v>
      </c>
      <c r="O37" s="3"/>
      <c r="P37" s="3"/>
      <c r="Q37" s="25"/>
      <c r="R37" s="25"/>
      <c r="S37" s="25"/>
      <c r="T37" s="71" t="s">
        <v>100</v>
      </c>
      <c r="U37" s="25"/>
      <c r="V37" s="25"/>
      <c r="W37" s="71" t="s">
        <v>100</v>
      </c>
      <c r="X37" s="75"/>
      <c r="Y37" s="25"/>
      <c r="Z37" s="25"/>
      <c r="AA37" s="25"/>
      <c r="AB37" s="71" t="s">
        <v>100</v>
      </c>
      <c r="AC37" s="25"/>
      <c r="AD37" s="25"/>
      <c r="AE37" s="25"/>
      <c r="AF37" s="71" t="s">
        <v>100</v>
      </c>
      <c r="AG37" s="25"/>
      <c r="AH37" s="25"/>
      <c r="AI37" s="25"/>
      <c r="AJ37" s="25"/>
      <c r="AK37" s="71" t="s">
        <v>100</v>
      </c>
      <c r="AM37" s="3"/>
      <c r="AN37" s="3"/>
      <c r="AO37" s="3"/>
      <c r="AP37" s="3"/>
      <c r="AQ37" s="34">
        <f>COUNTA(E37:AP37)</f>
        <v>7</v>
      </c>
      <c r="AR37" s="3">
        <f>34*5</f>
        <v>170</v>
      </c>
      <c r="AS37" s="35">
        <f>AQ37/AR37</f>
        <v>4.1176470588235294E-2</v>
      </c>
    </row>
    <row r="38" spans="1:45" s="6" customFormat="1" ht="15" customHeight="1" x14ac:dyDescent="0.2">
      <c r="A38" s="125"/>
      <c r="B38" s="69" t="s">
        <v>11</v>
      </c>
      <c r="C38" s="33">
        <v>3</v>
      </c>
      <c r="D38" s="37"/>
      <c r="E38" s="25"/>
      <c r="F38" s="71" t="s">
        <v>100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25"/>
      <c r="R38" s="4"/>
      <c r="S38" s="4"/>
      <c r="T38" s="4"/>
      <c r="U38" s="25"/>
      <c r="V38" s="4"/>
      <c r="W38" s="4"/>
      <c r="X38" s="71" t="s">
        <v>100</v>
      </c>
      <c r="Y38" s="4"/>
      <c r="Z38" s="4"/>
      <c r="AA38" s="4"/>
      <c r="AB38" s="71" t="s">
        <v>100</v>
      </c>
      <c r="AC38" s="4"/>
      <c r="AD38" s="4"/>
      <c r="AE38" s="25"/>
      <c r="AG38" s="71" t="s">
        <v>100</v>
      </c>
      <c r="AH38" s="4"/>
      <c r="AJ38" s="25"/>
      <c r="AK38" s="71" t="s">
        <v>100</v>
      </c>
      <c r="AM38" s="3"/>
      <c r="AN38" s="3"/>
      <c r="AO38" s="3"/>
      <c r="AP38" s="3"/>
      <c r="AQ38" s="34">
        <f t="shared" ref="AQ38" si="12">COUNTA(E38:AP38)</f>
        <v>5</v>
      </c>
      <c r="AR38" s="3">
        <f>34*4</f>
        <v>136</v>
      </c>
      <c r="AS38" s="35">
        <f t="shared" ref="AS38:AS45" si="13">AQ38/AR38</f>
        <v>3.6764705882352942E-2</v>
      </c>
    </row>
    <row r="39" spans="1:45" s="6" customFormat="1" ht="25.5" x14ac:dyDescent="0.2">
      <c r="A39" s="125"/>
      <c r="B39" s="69" t="s">
        <v>16</v>
      </c>
      <c r="C39" s="33">
        <v>3</v>
      </c>
      <c r="D39" s="37"/>
      <c r="E39" s="25"/>
      <c r="F39" s="25"/>
      <c r="G39" s="25"/>
      <c r="H39" s="71" t="s">
        <v>100</v>
      </c>
      <c r="I39" s="1"/>
      <c r="J39" s="25"/>
      <c r="K39" s="25"/>
      <c r="L39" s="25"/>
      <c r="M39" s="25"/>
      <c r="N39" s="25"/>
      <c r="O39" s="25"/>
      <c r="P39" s="25"/>
      <c r="Q39" s="25"/>
      <c r="R39" s="4"/>
      <c r="S39" s="71" t="s">
        <v>100</v>
      </c>
      <c r="T39" s="4"/>
      <c r="U39" s="25"/>
      <c r="V39" s="4"/>
      <c r="W39" s="4"/>
      <c r="X39" s="25"/>
      <c r="Y39" s="4"/>
      <c r="Z39" s="4"/>
      <c r="AA39" s="4"/>
      <c r="AB39" s="4"/>
      <c r="AC39" s="71" t="s">
        <v>100</v>
      </c>
      <c r="AD39" s="25"/>
      <c r="AE39" s="25"/>
      <c r="AF39" s="25"/>
      <c r="AG39" s="25"/>
      <c r="AH39" s="3"/>
      <c r="AI39" s="3"/>
      <c r="AJ39" s="3"/>
      <c r="AK39" s="4"/>
      <c r="AL39" s="4"/>
      <c r="AM39" s="3"/>
      <c r="AN39" s="3"/>
      <c r="AO39" s="3"/>
      <c r="AP39" s="3"/>
      <c r="AQ39" s="34">
        <f>COUNTA(E39:AP39)</f>
        <v>3</v>
      </c>
      <c r="AR39" s="3">
        <f t="shared" ref="AR39" si="14">34*4</f>
        <v>136</v>
      </c>
      <c r="AS39" s="35">
        <f t="shared" si="13"/>
        <v>2.2058823529411766E-2</v>
      </c>
    </row>
    <row r="40" spans="1:45" ht="12.75" customHeight="1" x14ac:dyDescent="0.2">
      <c r="A40" s="125"/>
      <c r="B40" s="69" t="s">
        <v>17</v>
      </c>
      <c r="C40" s="33">
        <v>3</v>
      </c>
      <c r="D40" s="37"/>
      <c r="E40" s="25"/>
      <c r="F40" s="4"/>
      <c r="G40" s="4"/>
      <c r="H40" s="4"/>
      <c r="I40" s="25"/>
      <c r="J40" s="4"/>
      <c r="K40" s="4"/>
      <c r="L40" s="4"/>
      <c r="M40" s="25"/>
      <c r="N40" s="4"/>
      <c r="O40" s="4"/>
      <c r="P40" s="4"/>
      <c r="Q40" s="4"/>
      <c r="R40" s="4"/>
      <c r="S40" s="4"/>
      <c r="T40" s="71" t="s">
        <v>100</v>
      </c>
      <c r="U40" s="25"/>
      <c r="V40" s="4"/>
      <c r="W40" s="4"/>
      <c r="X40" s="71" t="s">
        <v>100</v>
      </c>
      <c r="Y40" s="4"/>
      <c r="Z40" s="4"/>
      <c r="AA40" s="4"/>
      <c r="AB40" s="4"/>
      <c r="AC40" s="4"/>
      <c r="AD40" s="4"/>
      <c r="AE40" s="25"/>
      <c r="AG40" s="71" t="s">
        <v>100</v>
      </c>
      <c r="AH40" s="3"/>
      <c r="AI40" s="3"/>
      <c r="AJ40" s="3"/>
      <c r="AK40" s="4"/>
      <c r="AL40" s="71" t="s">
        <v>100</v>
      </c>
      <c r="AM40" s="3"/>
      <c r="AN40" s="3"/>
      <c r="AO40" s="3"/>
      <c r="AP40" s="3"/>
      <c r="AQ40" s="34">
        <f t="shared" ref="AQ40:AQ45" si="15">COUNTA(E40:AP40)</f>
        <v>4</v>
      </c>
      <c r="AR40" s="3">
        <f>34*2</f>
        <v>68</v>
      </c>
      <c r="AS40" s="35">
        <f t="shared" si="13"/>
        <v>5.8823529411764705E-2</v>
      </c>
    </row>
    <row r="41" spans="1:45" ht="12.75" customHeight="1" x14ac:dyDescent="0.2">
      <c r="A41" s="125"/>
      <c r="B41" s="70" t="s">
        <v>68</v>
      </c>
      <c r="C41" s="33">
        <v>3</v>
      </c>
      <c r="D41" s="37"/>
      <c r="E41" s="25"/>
      <c r="F41" s="4"/>
      <c r="G41" s="4"/>
      <c r="H41" s="4"/>
      <c r="I41" s="25"/>
      <c r="J41" s="4"/>
      <c r="K41" s="4"/>
      <c r="L41" s="4"/>
      <c r="M41" s="25"/>
      <c r="N41" s="4"/>
      <c r="O41" s="4"/>
      <c r="P41" s="4"/>
      <c r="Q41" s="25"/>
      <c r="R41" s="4"/>
      <c r="S41" s="4"/>
      <c r="T41" s="4"/>
      <c r="U41" s="25"/>
      <c r="V41" s="4"/>
      <c r="W41" s="4"/>
      <c r="X41" s="25"/>
      <c r="Y41" s="4"/>
      <c r="Z41" s="4"/>
      <c r="AA41" s="4"/>
      <c r="AB41" s="25"/>
      <c r="AC41" s="4"/>
      <c r="AD41" s="3"/>
      <c r="AE41" s="25"/>
      <c r="AF41" s="25"/>
      <c r="AG41" s="4"/>
      <c r="AH41" s="4"/>
      <c r="AI41" s="3"/>
      <c r="AJ41" s="25"/>
      <c r="AK41" s="4"/>
      <c r="AL41" s="4"/>
      <c r="AM41" s="3"/>
      <c r="AN41" s="3"/>
      <c r="AO41" s="3"/>
      <c r="AP41" s="3"/>
      <c r="AQ41" s="34">
        <f t="shared" si="15"/>
        <v>0</v>
      </c>
      <c r="AR41" s="3">
        <f t="shared" ref="AR41" si="16">34*2</f>
        <v>68</v>
      </c>
      <c r="AS41" s="35">
        <f t="shared" si="13"/>
        <v>0</v>
      </c>
    </row>
    <row r="42" spans="1:45" ht="12.75" customHeight="1" x14ac:dyDescent="0.2">
      <c r="A42" s="125"/>
      <c r="B42" s="69" t="s">
        <v>51</v>
      </c>
      <c r="C42" s="33">
        <v>3</v>
      </c>
      <c r="D42" s="37"/>
      <c r="E42" s="25"/>
      <c r="F42" s="4"/>
      <c r="G42" s="4"/>
      <c r="H42" s="4"/>
      <c r="I42" s="25"/>
      <c r="J42" s="4"/>
      <c r="K42" s="4"/>
      <c r="L42" s="4"/>
      <c r="M42" s="25"/>
      <c r="N42" s="4"/>
      <c r="O42" s="4"/>
      <c r="P42" s="4"/>
      <c r="Q42" s="71" t="s">
        <v>100</v>
      </c>
      <c r="R42" s="4"/>
      <c r="S42" s="4"/>
      <c r="T42" s="4"/>
      <c r="U42" s="25"/>
      <c r="V42" s="4"/>
      <c r="W42" s="4"/>
      <c r="X42" s="25"/>
      <c r="Y42" s="4"/>
      <c r="Z42" s="4"/>
      <c r="AA42" s="3"/>
      <c r="AB42" s="25"/>
      <c r="AC42" s="4"/>
      <c r="AD42" s="4"/>
      <c r="AE42" s="25"/>
      <c r="AF42" s="25"/>
      <c r="AG42" s="4"/>
      <c r="AH42" s="71" t="s">
        <v>100</v>
      </c>
      <c r="AI42" s="4"/>
      <c r="AJ42" s="3"/>
      <c r="AK42" s="4"/>
      <c r="AL42" s="4"/>
      <c r="AM42" s="3"/>
      <c r="AN42" s="3"/>
      <c r="AO42" s="3"/>
      <c r="AP42" s="3"/>
      <c r="AQ42" s="34">
        <f t="shared" si="15"/>
        <v>2</v>
      </c>
      <c r="AR42" s="3">
        <f>34*1</f>
        <v>34</v>
      </c>
      <c r="AS42" s="35">
        <f t="shared" si="13"/>
        <v>5.8823529411764705E-2</v>
      </c>
    </row>
    <row r="43" spans="1:45" ht="12.75" customHeight="1" x14ac:dyDescent="0.2">
      <c r="A43" s="125"/>
      <c r="B43" s="69" t="s">
        <v>52</v>
      </c>
      <c r="C43" s="33">
        <v>3</v>
      </c>
      <c r="D43" s="36"/>
      <c r="E43" s="25"/>
      <c r="F43" s="71" t="s">
        <v>100</v>
      </c>
      <c r="G43" s="25"/>
      <c r="H43" s="25"/>
      <c r="I43" s="25"/>
      <c r="J43" s="25"/>
      <c r="K43" s="71" t="s">
        <v>100</v>
      </c>
      <c r="L43" s="25"/>
      <c r="M43" s="25"/>
      <c r="N43" s="25"/>
      <c r="O43" s="25"/>
      <c r="P43" s="25"/>
      <c r="Q43" s="25"/>
      <c r="R43" s="71" t="s">
        <v>100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71" t="s">
        <v>100</v>
      </c>
      <c r="AJ43" s="25"/>
      <c r="AK43" s="25"/>
      <c r="AL43" s="25"/>
      <c r="AM43" s="25"/>
      <c r="AN43" s="25"/>
      <c r="AO43" s="25"/>
      <c r="AP43" s="25"/>
      <c r="AQ43" s="34">
        <f t="shared" si="15"/>
        <v>4</v>
      </c>
      <c r="AR43" s="3">
        <f t="shared" ref="AR43:AR44" si="17">34*1</f>
        <v>34</v>
      </c>
      <c r="AS43" s="35">
        <f t="shared" si="13"/>
        <v>0.11764705882352941</v>
      </c>
    </row>
    <row r="44" spans="1:45" s="2" customFormat="1" ht="15" customHeight="1" x14ac:dyDescent="0.2">
      <c r="A44" s="125"/>
      <c r="B44" s="69" t="s">
        <v>53</v>
      </c>
      <c r="C44" s="33">
        <v>3</v>
      </c>
      <c r="D44" s="37"/>
      <c r="E44" s="25"/>
      <c r="F44" s="25"/>
      <c r="G44" s="25"/>
      <c r="H44" s="4"/>
      <c r="I44" s="1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3"/>
      <c r="AN44" s="3"/>
      <c r="AO44" s="3"/>
      <c r="AP44" s="3"/>
      <c r="AQ44" s="34">
        <f t="shared" si="15"/>
        <v>0</v>
      </c>
      <c r="AR44" s="3">
        <f t="shared" si="17"/>
        <v>34</v>
      </c>
      <c r="AS44" s="35">
        <f t="shared" si="13"/>
        <v>0</v>
      </c>
    </row>
    <row r="45" spans="1:45" s="6" customFormat="1" ht="15" customHeight="1" x14ac:dyDescent="0.2">
      <c r="A45" s="125"/>
      <c r="B45" s="23" t="s">
        <v>66</v>
      </c>
      <c r="C45" s="33">
        <v>3</v>
      </c>
      <c r="D45" s="37"/>
      <c r="E45" s="25"/>
      <c r="F45" s="4"/>
      <c r="G45" s="71" t="s">
        <v>100</v>
      </c>
      <c r="H45" s="1"/>
      <c r="I45" s="4"/>
      <c r="J45" s="4"/>
      <c r="K45" s="4"/>
      <c r="L45" s="4"/>
      <c r="M45" s="25"/>
      <c r="N45" s="4"/>
      <c r="O45" s="4"/>
      <c r="P45" s="4"/>
      <c r="Q45" s="25"/>
      <c r="R45" s="4"/>
      <c r="S45" s="4"/>
      <c r="T45" s="4"/>
      <c r="U45" s="25"/>
      <c r="V45" s="4"/>
      <c r="W45" s="4"/>
      <c r="X45" s="25"/>
      <c r="Y45" s="4"/>
      <c r="Z45" s="71" t="s">
        <v>100</v>
      </c>
      <c r="AA45" s="4"/>
      <c r="AB45" s="3"/>
      <c r="AC45" s="3"/>
      <c r="AD45" s="3"/>
      <c r="AE45" s="25"/>
      <c r="AF45" s="25"/>
      <c r="AG45" s="4"/>
      <c r="AH45" s="4"/>
      <c r="AI45" s="4"/>
      <c r="AJ45" s="71" t="s">
        <v>100</v>
      </c>
      <c r="AK45" s="4"/>
      <c r="AL45" s="4"/>
      <c r="AM45" s="3"/>
      <c r="AN45" s="3"/>
      <c r="AO45" s="3"/>
      <c r="AP45" s="3"/>
      <c r="AQ45" s="34">
        <f t="shared" si="15"/>
        <v>3</v>
      </c>
      <c r="AR45" s="3">
        <f>34*2</f>
        <v>68</v>
      </c>
      <c r="AS45" s="35">
        <f t="shared" si="13"/>
        <v>4.4117647058823532E-2</v>
      </c>
    </row>
    <row r="46" spans="1:45" s="6" customFormat="1" ht="20.25" customHeight="1" x14ac:dyDescent="0.2">
      <c r="A46" s="50"/>
      <c r="B46" s="51"/>
      <c r="C46" s="51"/>
      <c r="D46" s="51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50"/>
      <c r="AN46" s="50"/>
      <c r="AO46" s="50"/>
      <c r="AP46" s="50"/>
      <c r="AQ46" s="50"/>
      <c r="AR46" s="50"/>
      <c r="AS46" s="50"/>
    </row>
    <row r="47" spans="1:45" s="6" customFormat="1" ht="41.25" customHeight="1" x14ac:dyDescent="0.2">
      <c r="A47" s="104" t="s">
        <v>24</v>
      </c>
      <c r="B47" s="104"/>
      <c r="C47" s="104"/>
      <c r="D47" s="104"/>
      <c r="E47" s="101" t="s">
        <v>40</v>
      </c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3"/>
      <c r="AQ47" s="109" t="s">
        <v>20</v>
      </c>
      <c r="AR47" s="109" t="s">
        <v>22</v>
      </c>
      <c r="AS47" s="158" t="s">
        <v>21</v>
      </c>
    </row>
    <row r="48" spans="1:45" s="6" customFormat="1" x14ac:dyDescent="0.2">
      <c r="A48" s="91" t="s">
        <v>0</v>
      </c>
      <c r="B48" s="93"/>
      <c r="C48" s="88" t="s">
        <v>56</v>
      </c>
      <c r="D48" s="22" t="s">
        <v>18</v>
      </c>
      <c r="E48" s="86" t="s">
        <v>1</v>
      </c>
      <c r="F48" s="86"/>
      <c r="G48" s="86"/>
      <c r="H48" s="86"/>
      <c r="I48" s="86" t="s">
        <v>2</v>
      </c>
      <c r="J48" s="86"/>
      <c r="K48" s="86"/>
      <c r="L48" s="86"/>
      <c r="M48" s="86" t="s">
        <v>3</v>
      </c>
      <c r="N48" s="86"/>
      <c r="O48" s="86"/>
      <c r="P48" s="86"/>
      <c r="Q48" s="86" t="s">
        <v>4</v>
      </c>
      <c r="R48" s="86"/>
      <c r="S48" s="86"/>
      <c r="T48" s="86"/>
      <c r="U48" s="86" t="s">
        <v>5</v>
      </c>
      <c r="V48" s="86"/>
      <c r="W48" s="86"/>
      <c r="X48" s="86" t="s">
        <v>6</v>
      </c>
      <c r="Y48" s="86"/>
      <c r="Z48" s="86"/>
      <c r="AA48" s="86"/>
      <c r="AB48" s="86" t="s">
        <v>7</v>
      </c>
      <c r="AC48" s="86"/>
      <c r="AD48" s="86"/>
      <c r="AE48" s="86" t="s">
        <v>8</v>
      </c>
      <c r="AF48" s="86"/>
      <c r="AG48" s="86"/>
      <c r="AH48" s="86"/>
      <c r="AI48" s="86"/>
      <c r="AJ48" s="86" t="s">
        <v>9</v>
      </c>
      <c r="AK48" s="86"/>
      <c r="AL48" s="86"/>
      <c r="AM48" s="86" t="s">
        <v>10</v>
      </c>
      <c r="AN48" s="86"/>
      <c r="AO48" s="86"/>
      <c r="AP48" s="86"/>
      <c r="AQ48" s="109"/>
      <c r="AR48" s="109"/>
      <c r="AS48" s="158"/>
    </row>
    <row r="49" spans="1:45" s="6" customFormat="1" x14ac:dyDescent="0.2">
      <c r="A49" s="94"/>
      <c r="B49" s="96"/>
      <c r="C49" s="90"/>
      <c r="D49" s="22" t="s">
        <v>19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09"/>
      <c r="AR49" s="109"/>
      <c r="AS49" s="158"/>
    </row>
    <row r="50" spans="1:45" ht="12.75" customHeight="1" x14ac:dyDescent="0.2">
      <c r="A50" s="87" t="s">
        <v>25</v>
      </c>
      <c r="B50" s="69" t="s">
        <v>13</v>
      </c>
      <c r="C50" s="33">
        <v>4</v>
      </c>
      <c r="D50" s="24"/>
      <c r="E50" s="4"/>
      <c r="F50" s="4"/>
      <c r="G50" s="71" t="s">
        <v>100</v>
      </c>
      <c r="H50" s="4"/>
      <c r="I50" s="4"/>
      <c r="J50" s="4"/>
      <c r="K50" s="4"/>
      <c r="L50" s="71" t="s">
        <v>100</v>
      </c>
      <c r="M50" s="4"/>
      <c r="N50" s="4"/>
      <c r="O50" s="4"/>
      <c r="P50" s="71" t="s">
        <v>100</v>
      </c>
      <c r="Q50" s="4"/>
      <c r="R50" s="4"/>
      <c r="S50" s="4"/>
      <c r="T50" s="71" t="s">
        <v>100</v>
      </c>
      <c r="U50" s="4"/>
      <c r="V50" s="4"/>
      <c r="W50" s="4"/>
      <c r="X50" s="4"/>
      <c r="Y50" s="71" t="s">
        <v>100</v>
      </c>
      <c r="Z50" s="4"/>
      <c r="AA50" s="4"/>
      <c r="AB50" s="4"/>
      <c r="AC50" s="4"/>
      <c r="AD50" s="71" t="s">
        <v>100</v>
      </c>
      <c r="AE50" s="4"/>
      <c r="AF50" s="4"/>
      <c r="AG50" s="4"/>
      <c r="AH50" s="4"/>
      <c r="AI50" s="4"/>
      <c r="AJ50" s="4"/>
      <c r="AK50" s="71" t="s">
        <v>100</v>
      </c>
      <c r="AL50" s="4"/>
      <c r="AM50" s="7"/>
      <c r="AN50" s="7"/>
      <c r="AO50" s="7"/>
      <c r="AP50" s="7"/>
      <c r="AQ50" s="7">
        <f t="shared" ref="AQ50:AQ58" si="18">SUM(E50:AP50)</f>
        <v>0</v>
      </c>
      <c r="AR50" s="3">
        <f>34*5</f>
        <v>170</v>
      </c>
      <c r="AS50" s="8">
        <f t="shared" ref="AS50:AS58" si="19">AQ50/AR50</f>
        <v>0</v>
      </c>
    </row>
    <row r="51" spans="1:45" ht="12.75" customHeight="1" x14ac:dyDescent="0.2">
      <c r="A51" s="87"/>
      <c r="B51" s="69" t="s">
        <v>11</v>
      </c>
      <c r="C51" s="23">
        <v>4</v>
      </c>
      <c r="D51" s="24"/>
      <c r="E51" s="4"/>
      <c r="F51" s="71" t="s">
        <v>100</v>
      </c>
      <c r="G51" s="4"/>
      <c r="H51" s="4"/>
      <c r="I51" s="4"/>
      <c r="J51" s="71" t="s">
        <v>100</v>
      </c>
      <c r="K51" s="4"/>
      <c r="L51" s="4"/>
      <c r="M51" s="4"/>
      <c r="N51" s="4"/>
      <c r="O51" s="4"/>
      <c r="P51" s="4"/>
      <c r="Q51" s="4"/>
      <c r="R51" s="4"/>
      <c r="S51" s="71" t="s">
        <v>100</v>
      </c>
      <c r="T51" s="4"/>
      <c r="U51" s="4"/>
      <c r="V51" s="4"/>
      <c r="W51" s="71" t="s">
        <v>100</v>
      </c>
      <c r="X51" s="4"/>
      <c r="Y51" s="4"/>
      <c r="Z51" s="71" t="s">
        <v>100</v>
      </c>
      <c r="AA51" s="4"/>
      <c r="AB51" s="4"/>
      <c r="AC51" s="4"/>
      <c r="AD51" s="71" t="s">
        <v>100</v>
      </c>
      <c r="AE51" s="4"/>
      <c r="AF51" s="4"/>
      <c r="AG51" s="71" t="s">
        <v>100</v>
      </c>
      <c r="AH51" s="4"/>
      <c r="AI51" s="4"/>
      <c r="AJ51" s="4"/>
      <c r="AK51" s="71" t="s">
        <v>100</v>
      </c>
      <c r="AL51" s="4"/>
      <c r="AM51" s="7"/>
      <c r="AN51" s="7"/>
      <c r="AO51" s="7"/>
      <c r="AP51" s="7"/>
      <c r="AQ51" s="7">
        <f t="shared" si="18"/>
        <v>0</v>
      </c>
      <c r="AR51" s="3">
        <f>34*4</f>
        <v>136</v>
      </c>
      <c r="AS51" s="8">
        <f t="shared" si="19"/>
        <v>0</v>
      </c>
    </row>
    <row r="52" spans="1:45" ht="12.75" customHeight="1" x14ac:dyDescent="0.2">
      <c r="A52" s="87"/>
      <c r="B52" s="69" t="s">
        <v>16</v>
      </c>
      <c r="C52" s="23">
        <v>4</v>
      </c>
      <c r="D52" s="24"/>
      <c r="E52" s="4"/>
      <c r="F52" s="4"/>
      <c r="G52" s="4"/>
      <c r="H52" s="71" t="s">
        <v>100</v>
      </c>
      <c r="I52" s="4"/>
      <c r="J52" s="4"/>
      <c r="K52" s="71" t="s">
        <v>100</v>
      </c>
      <c r="L52" s="4"/>
      <c r="M52" s="4"/>
      <c r="N52" s="4"/>
      <c r="O52" s="4"/>
      <c r="P52" s="4"/>
      <c r="Q52" s="4"/>
      <c r="R52" s="4"/>
      <c r="S52" s="71" t="s">
        <v>100</v>
      </c>
      <c r="T52" s="4"/>
      <c r="U52" s="4"/>
      <c r="V52" s="4"/>
      <c r="W52" s="4"/>
      <c r="X52" s="4"/>
      <c r="Y52" s="4"/>
      <c r="Z52" s="71" t="s">
        <v>100</v>
      </c>
      <c r="AA52" s="4"/>
      <c r="AB52" s="4"/>
      <c r="AC52" s="4"/>
      <c r="AD52" s="4"/>
      <c r="AE52" s="4"/>
      <c r="AF52" s="4"/>
      <c r="AG52" s="4"/>
      <c r="AH52" s="71" t="s">
        <v>100</v>
      </c>
      <c r="AI52" s="4"/>
      <c r="AJ52" s="4"/>
      <c r="AK52" s="71" t="s">
        <v>100</v>
      </c>
      <c r="AL52" s="4"/>
      <c r="AM52" s="7"/>
      <c r="AN52" s="7"/>
      <c r="AO52" s="7"/>
      <c r="AP52" s="7"/>
      <c r="AQ52" s="7">
        <f t="shared" si="18"/>
        <v>0</v>
      </c>
      <c r="AR52" s="3">
        <f>34*4</f>
        <v>136</v>
      </c>
      <c r="AS52" s="8">
        <f t="shared" si="19"/>
        <v>0</v>
      </c>
    </row>
    <row r="53" spans="1:45" ht="12.75" customHeight="1" x14ac:dyDescent="0.2">
      <c r="A53" s="87"/>
      <c r="B53" s="23" t="s">
        <v>17</v>
      </c>
      <c r="C53" s="33">
        <v>4</v>
      </c>
      <c r="D53" s="24"/>
      <c r="E53" s="4"/>
      <c r="F53" s="4"/>
      <c r="G53" s="4"/>
      <c r="H53" s="71" t="s">
        <v>100</v>
      </c>
      <c r="I53" s="4"/>
      <c r="J53" s="4"/>
      <c r="K53" s="4"/>
      <c r="L53" s="4"/>
      <c r="M53" s="4"/>
      <c r="N53" s="4"/>
      <c r="O53" s="4"/>
      <c r="P53" s="4"/>
      <c r="Q53" s="4"/>
      <c r="R53" s="71" t="s">
        <v>100</v>
      </c>
      <c r="S53" s="4"/>
      <c r="T53" s="4"/>
      <c r="U53" s="4"/>
      <c r="V53" s="4"/>
      <c r="W53" s="4"/>
      <c r="X53" s="4"/>
      <c r="Y53" s="4"/>
      <c r="AA53" s="71" t="s">
        <v>100</v>
      </c>
      <c r="AB53" s="4"/>
      <c r="AC53" s="71" t="s">
        <v>100</v>
      </c>
      <c r="AD53" s="4"/>
      <c r="AE53" s="4"/>
      <c r="AF53" s="4"/>
      <c r="AG53" s="4"/>
      <c r="AI53" s="71" t="s">
        <v>100</v>
      </c>
      <c r="AJ53" s="7"/>
      <c r="AK53" s="4"/>
      <c r="AL53" s="71" t="s">
        <v>100</v>
      </c>
      <c r="AM53" s="7"/>
      <c r="AN53" s="7"/>
      <c r="AO53" s="7"/>
      <c r="AP53" s="7"/>
      <c r="AQ53" s="7">
        <f t="shared" si="18"/>
        <v>0</v>
      </c>
      <c r="AR53" s="3">
        <f>34*2</f>
        <v>68</v>
      </c>
      <c r="AS53" s="8">
        <f t="shared" si="19"/>
        <v>0</v>
      </c>
    </row>
    <row r="54" spans="1:45" ht="25.5" x14ac:dyDescent="0.2">
      <c r="A54" s="87"/>
      <c r="B54" s="23" t="s">
        <v>101</v>
      </c>
      <c r="C54" s="33">
        <v>4</v>
      </c>
      <c r="D54" s="21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71" t="s">
        <v>100</v>
      </c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7"/>
      <c r="AJ54" s="7"/>
      <c r="AK54" s="4"/>
      <c r="AL54" s="4"/>
      <c r="AM54" s="7"/>
      <c r="AN54" s="7"/>
      <c r="AO54" s="7"/>
      <c r="AP54" s="7"/>
      <c r="AQ54" s="7">
        <f t="shared" si="18"/>
        <v>0</v>
      </c>
      <c r="AR54" s="3">
        <f>34*2</f>
        <v>68</v>
      </c>
      <c r="AS54" s="8">
        <f t="shared" si="19"/>
        <v>0</v>
      </c>
    </row>
    <row r="55" spans="1:45" ht="12.75" customHeight="1" x14ac:dyDescent="0.2">
      <c r="A55" s="87"/>
      <c r="B55" s="23" t="s">
        <v>69</v>
      </c>
      <c r="C55" s="33">
        <v>4</v>
      </c>
      <c r="D55" s="2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71" t="s">
        <v>100</v>
      </c>
      <c r="AK55" s="4"/>
      <c r="AL55" s="4"/>
      <c r="AM55" s="7"/>
      <c r="AN55" s="7"/>
      <c r="AO55" s="7"/>
      <c r="AP55" s="7"/>
      <c r="AQ55" s="7">
        <f t="shared" si="18"/>
        <v>0</v>
      </c>
      <c r="AR55" s="3">
        <f>34*1</f>
        <v>34</v>
      </c>
      <c r="AS55" s="8">
        <f t="shared" si="19"/>
        <v>0</v>
      </c>
    </row>
    <row r="56" spans="1:45" ht="12.75" customHeight="1" x14ac:dyDescent="0.2">
      <c r="A56" s="87"/>
      <c r="B56" s="23" t="s">
        <v>51</v>
      </c>
      <c r="C56" s="33">
        <v>4</v>
      </c>
      <c r="D56" s="21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71" t="s">
        <v>100</v>
      </c>
      <c r="R56" s="4"/>
      <c r="S56" s="4"/>
      <c r="T56" s="4"/>
      <c r="U56" s="4"/>
      <c r="V56" s="4"/>
      <c r="W56" s="4"/>
      <c r="X56" s="4"/>
      <c r="Y56" s="4"/>
      <c r="Z56" s="4"/>
      <c r="AA56" s="4"/>
      <c r="AB56" s="71" t="s">
        <v>100</v>
      </c>
      <c r="AC56" s="4"/>
      <c r="AD56" s="4"/>
      <c r="AE56" s="4"/>
      <c r="AF56" s="4"/>
      <c r="AG56" s="4"/>
      <c r="AH56" s="4"/>
      <c r="AI56" s="3"/>
      <c r="AJ56" s="4"/>
      <c r="AK56" s="4"/>
      <c r="AL56" s="4"/>
      <c r="AM56" s="7"/>
      <c r="AN56" s="7"/>
      <c r="AO56" s="7"/>
      <c r="AP56" s="7"/>
      <c r="AQ56" s="7">
        <f t="shared" si="18"/>
        <v>0</v>
      </c>
      <c r="AR56" s="3">
        <f t="shared" ref="AR56:AR57" si="20">34*1</f>
        <v>34</v>
      </c>
      <c r="AS56" s="8">
        <f t="shared" si="19"/>
        <v>0</v>
      </c>
    </row>
    <row r="57" spans="1:45" ht="12.75" customHeight="1" x14ac:dyDescent="0.2">
      <c r="A57" s="87"/>
      <c r="B57" s="69" t="s">
        <v>52</v>
      </c>
      <c r="C57" s="33">
        <v>4</v>
      </c>
      <c r="D57" s="21"/>
      <c r="E57" s="4"/>
      <c r="F57" s="71" t="s">
        <v>100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71" t="s">
        <v>100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71" t="s">
        <v>100</v>
      </c>
      <c r="AJ57" s="4"/>
      <c r="AK57" s="4"/>
      <c r="AL57" s="4"/>
      <c r="AM57" s="7"/>
      <c r="AN57" s="7"/>
      <c r="AO57" s="7"/>
      <c r="AP57" s="7"/>
      <c r="AQ57" s="7">
        <f t="shared" si="18"/>
        <v>0</v>
      </c>
      <c r="AR57" s="3">
        <f t="shared" si="20"/>
        <v>34</v>
      </c>
      <c r="AS57" s="8">
        <f t="shared" si="19"/>
        <v>0</v>
      </c>
    </row>
    <row r="58" spans="1:45" ht="12.75" customHeight="1" x14ac:dyDescent="0.2">
      <c r="A58" s="87"/>
      <c r="B58" s="23" t="s">
        <v>66</v>
      </c>
      <c r="C58" s="33">
        <v>4</v>
      </c>
      <c r="D58" s="24"/>
      <c r="E58" s="4"/>
      <c r="F58" s="4"/>
      <c r="G58" s="71" t="s">
        <v>100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71" t="s">
        <v>100</v>
      </c>
      <c r="AA58" s="4"/>
      <c r="AB58" s="4"/>
      <c r="AC58" s="4"/>
      <c r="AD58" s="4"/>
      <c r="AE58" s="4"/>
      <c r="AF58" s="4"/>
      <c r="AG58" s="4"/>
      <c r="AH58" s="3"/>
      <c r="AJ58" s="71" t="s">
        <v>100</v>
      </c>
      <c r="AK58" s="4"/>
      <c r="AL58" s="4"/>
      <c r="AM58" s="7"/>
      <c r="AN58" s="7"/>
      <c r="AO58" s="7"/>
      <c r="AP58" s="7"/>
      <c r="AQ58" s="7">
        <f t="shared" si="18"/>
        <v>0</v>
      </c>
      <c r="AR58" s="3">
        <f t="shared" ref="AR58" si="21">34*2</f>
        <v>68</v>
      </c>
      <c r="AS58" s="8">
        <f t="shared" si="19"/>
        <v>0</v>
      </c>
    </row>
    <row r="59" spans="1:45" ht="12.75" customHeight="1" x14ac:dyDescent="0.2">
      <c r="A59" s="76"/>
      <c r="B59" s="77" t="s">
        <v>107</v>
      </c>
      <c r="C59" s="77">
        <v>4</v>
      </c>
      <c r="D59" s="78"/>
      <c r="E59" s="74"/>
      <c r="F59" s="74"/>
      <c r="G59" s="79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I59" s="71" t="s">
        <v>100</v>
      </c>
      <c r="AJ59" s="80"/>
      <c r="AK59" s="74"/>
      <c r="AL59" s="74"/>
      <c r="AM59" s="80"/>
      <c r="AN59" s="80"/>
      <c r="AO59" s="80"/>
      <c r="AP59" s="80"/>
      <c r="AQ59" s="80"/>
      <c r="AS59" s="81"/>
    </row>
    <row r="60" spans="1:45" ht="27" customHeight="1" x14ac:dyDescent="0.2">
      <c r="A60" s="50"/>
      <c r="B60" s="51"/>
      <c r="C60" s="51"/>
      <c r="D60" s="51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50"/>
      <c r="AN60" s="50"/>
      <c r="AO60" s="50"/>
      <c r="AP60" s="50"/>
      <c r="AQ60" s="50"/>
      <c r="AR60" s="50"/>
      <c r="AS60" s="50"/>
    </row>
    <row r="61" spans="1:45" ht="36" customHeight="1" x14ac:dyDescent="0.2">
      <c r="A61" s="104" t="s">
        <v>26</v>
      </c>
      <c r="B61" s="104"/>
      <c r="C61" s="104"/>
      <c r="D61" s="104"/>
      <c r="E61" s="138" t="s">
        <v>40</v>
      </c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09" t="s">
        <v>20</v>
      </c>
      <c r="AR61" s="109" t="s">
        <v>22</v>
      </c>
      <c r="AS61" s="158" t="s">
        <v>21</v>
      </c>
    </row>
    <row r="62" spans="1:45" ht="21" customHeight="1" x14ac:dyDescent="0.2">
      <c r="A62" s="86" t="s">
        <v>0</v>
      </c>
      <c r="B62" s="86"/>
      <c r="C62" s="86"/>
      <c r="D62" s="22" t="s">
        <v>18</v>
      </c>
      <c r="E62" s="86" t="s">
        <v>1</v>
      </c>
      <c r="F62" s="86"/>
      <c r="G62" s="86"/>
      <c r="H62" s="86"/>
      <c r="I62" s="86" t="s">
        <v>2</v>
      </c>
      <c r="J62" s="86"/>
      <c r="K62" s="86"/>
      <c r="L62" s="86"/>
      <c r="M62" s="86" t="s">
        <v>3</v>
      </c>
      <c r="N62" s="86"/>
      <c r="O62" s="86"/>
      <c r="P62" s="86"/>
      <c r="Q62" s="86" t="s">
        <v>4</v>
      </c>
      <c r="R62" s="86"/>
      <c r="S62" s="86"/>
      <c r="T62" s="86"/>
      <c r="U62" s="86" t="s">
        <v>5</v>
      </c>
      <c r="V62" s="86"/>
      <c r="W62" s="86"/>
      <c r="X62" s="86" t="s">
        <v>6</v>
      </c>
      <c r="Y62" s="86"/>
      <c r="Z62" s="86"/>
      <c r="AA62" s="86"/>
      <c r="AB62" s="86" t="s">
        <v>7</v>
      </c>
      <c r="AC62" s="86"/>
      <c r="AD62" s="86"/>
      <c r="AE62" s="86" t="s">
        <v>8</v>
      </c>
      <c r="AF62" s="86"/>
      <c r="AG62" s="86"/>
      <c r="AH62" s="86"/>
      <c r="AI62" s="86"/>
      <c r="AJ62" s="86" t="s">
        <v>9</v>
      </c>
      <c r="AK62" s="86"/>
      <c r="AL62" s="86"/>
      <c r="AM62" s="86" t="s">
        <v>10</v>
      </c>
      <c r="AN62" s="86"/>
      <c r="AO62" s="86"/>
      <c r="AP62" s="86"/>
      <c r="AQ62" s="109"/>
      <c r="AR62" s="109"/>
      <c r="AS62" s="158"/>
    </row>
    <row r="63" spans="1:45" ht="15" customHeight="1" x14ac:dyDescent="0.2">
      <c r="A63" s="86"/>
      <c r="B63" s="86"/>
      <c r="C63" s="86"/>
      <c r="D63" s="22" t="s">
        <v>19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09"/>
      <c r="AR63" s="109"/>
      <c r="AS63" s="158"/>
    </row>
    <row r="64" spans="1:45" ht="14.25" customHeight="1" x14ac:dyDescent="0.2">
      <c r="A64" s="87" t="s">
        <v>25</v>
      </c>
      <c r="B64" s="69" t="s">
        <v>13</v>
      </c>
      <c r="C64" s="23">
        <v>5</v>
      </c>
      <c r="D64" s="24"/>
      <c r="E64" s="4"/>
      <c r="F64" s="71" t="s">
        <v>100</v>
      </c>
      <c r="G64" s="4"/>
      <c r="H64" s="4"/>
      <c r="I64" s="4"/>
      <c r="J64" s="4"/>
      <c r="K64" s="4"/>
      <c r="L64" s="4"/>
      <c r="M64" s="4"/>
      <c r="N64" s="4"/>
      <c r="O64" s="4"/>
      <c r="P64" s="71" t="s">
        <v>100</v>
      </c>
      <c r="Q64" s="4"/>
      <c r="R64" s="4"/>
      <c r="S64" s="71" t="s">
        <v>100</v>
      </c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7"/>
      <c r="AN64" s="7"/>
      <c r="AO64" s="7"/>
      <c r="AP64" s="7"/>
      <c r="AQ64" s="7">
        <f t="shared" ref="AQ64:AQ73" si="22">SUM(E64:AP64)</f>
        <v>0</v>
      </c>
      <c r="AR64" s="3">
        <f>34*5</f>
        <v>170</v>
      </c>
      <c r="AS64" s="8">
        <f t="shared" ref="AS64:AS74" si="23">AQ64/AR64</f>
        <v>0</v>
      </c>
    </row>
    <row r="65" spans="1:45" ht="18" customHeight="1" x14ac:dyDescent="0.2">
      <c r="A65" s="87"/>
      <c r="B65" s="69" t="s">
        <v>27</v>
      </c>
      <c r="C65" s="23">
        <v>5</v>
      </c>
      <c r="D65" s="24"/>
      <c r="E65" s="4"/>
      <c r="F65" s="4"/>
      <c r="G65" s="4"/>
      <c r="H65" s="71" t="s">
        <v>100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7"/>
      <c r="AN65" s="7"/>
      <c r="AO65" s="7"/>
      <c r="AP65" s="7"/>
      <c r="AQ65" s="7">
        <f t="shared" si="22"/>
        <v>0</v>
      </c>
      <c r="AR65" s="3">
        <f>34*3</f>
        <v>102</v>
      </c>
      <c r="AS65" s="8">
        <f t="shared" si="23"/>
        <v>0</v>
      </c>
    </row>
    <row r="66" spans="1:45" ht="21" customHeight="1" x14ac:dyDescent="0.2">
      <c r="A66" s="87"/>
      <c r="B66" s="69" t="s">
        <v>12</v>
      </c>
      <c r="C66" s="23">
        <v>5</v>
      </c>
      <c r="D66" s="19"/>
      <c r="E66" s="4"/>
      <c r="F66" s="4"/>
      <c r="G66" s="4"/>
      <c r="H66" s="71" t="s">
        <v>100</v>
      </c>
      <c r="I66" s="4"/>
      <c r="J66" s="4"/>
      <c r="K66" s="71" t="s">
        <v>100</v>
      </c>
      <c r="L66" s="4"/>
      <c r="M66" s="4"/>
      <c r="N66" s="71" t="s">
        <v>100</v>
      </c>
      <c r="O66" s="4"/>
      <c r="P66" s="4"/>
      <c r="Q66" s="4"/>
      <c r="R66" s="4"/>
      <c r="S66" s="4"/>
      <c r="T66" s="71" t="s">
        <v>100</v>
      </c>
      <c r="U66" s="4"/>
      <c r="V66" s="4"/>
      <c r="W66" s="71" t="s">
        <v>100</v>
      </c>
      <c r="X66" s="4"/>
      <c r="Y66" s="4"/>
      <c r="Z66" s="71" t="s">
        <v>100</v>
      </c>
      <c r="AA66" s="4"/>
      <c r="AB66" s="4"/>
      <c r="AC66" s="71" t="s">
        <v>100</v>
      </c>
      <c r="AD66" s="4"/>
      <c r="AE66" s="4"/>
      <c r="AF66" s="71" t="s">
        <v>100</v>
      </c>
      <c r="AG66" s="4"/>
      <c r="AH66" s="71" t="s">
        <v>100</v>
      </c>
      <c r="AI66" s="4"/>
      <c r="AJ66" s="4"/>
      <c r="AK66" s="71" t="s">
        <v>100</v>
      </c>
      <c r="AL66" s="4"/>
      <c r="AM66" s="7"/>
      <c r="AN66" s="7"/>
      <c r="AO66" s="7"/>
      <c r="AP66" s="7"/>
      <c r="AQ66" s="7">
        <f t="shared" si="22"/>
        <v>0</v>
      </c>
      <c r="AR66" s="3">
        <f t="shared" ref="AR66" si="24">34*3</f>
        <v>102</v>
      </c>
      <c r="AS66" s="8">
        <f t="shared" si="23"/>
        <v>0</v>
      </c>
    </row>
    <row r="67" spans="1:45" ht="21" customHeight="1" x14ac:dyDescent="0.2">
      <c r="A67" s="87"/>
      <c r="B67" s="69" t="s">
        <v>11</v>
      </c>
      <c r="C67" s="23">
        <v>5</v>
      </c>
      <c r="D67" s="24"/>
      <c r="E67" s="4"/>
      <c r="F67" s="71" t="s">
        <v>100</v>
      </c>
      <c r="G67" s="4"/>
      <c r="H67" s="4"/>
      <c r="I67" s="4"/>
      <c r="J67" s="4"/>
      <c r="K67" s="71" t="s">
        <v>100</v>
      </c>
      <c r="L67" s="4"/>
      <c r="M67" s="4"/>
      <c r="O67" s="4"/>
      <c r="P67" s="71" t="s">
        <v>100</v>
      </c>
      <c r="Q67" s="4"/>
      <c r="R67" s="4"/>
      <c r="T67" s="71" t="s">
        <v>100</v>
      </c>
      <c r="U67" s="71" t="s">
        <v>100</v>
      </c>
      <c r="V67" s="4"/>
      <c r="W67" s="4"/>
      <c r="X67" s="4"/>
      <c r="Y67" s="71" t="s">
        <v>100</v>
      </c>
      <c r="Z67" s="4"/>
      <c r="AA67" s="4"/>
      <c r="AB67" s="4"/>
      <c r="AC67" s="4"/>
      <c r="AD67" s="4"/>
      <c r="AE67" s="4"/>
      <c r="AF67" s="4"/>
      <c r="AG67" s="4"/>
      <c r="AH67" s="4"/>
      <c r="AI67" s="7"/>
      <c r="AJ67" s="71" t="s">
        <v>100</v>
      </c>
      <c r="AK67" s="4"/>
      <c r="AL67" s="4"/>
      <c r="AM67" s="7"/>
      <c r="AN67" s="7"/>
      <c r="AO67" s="7"/>
      <c r="AP67" s="7"/>
      <c r="AQ67" s="7">
        <v>7</v>
      </c>
      <c r="AR67" s="3">
        <f t="shared" ref="AR67" si="25">34*5</f>
        <v>170</v>
      </c>
      <c r="AS67" s="8">
        <f t="shared" si="23"/>
        <v>4.1176470588235294E-2</v>
      </c>
    </row>
    <row r="68" spans="1:45" ht="21" customHeight="1" x14ac:dyDescent="0.2">
      <c r="A68" s="87"/>
      <c r="B68" s="69" t="s">
        <v>28</v>
      </c>
      <c r="C68" s="23">
        <v>5</v>
      </c>
      <c r="D68" s="24"/>
      <c r="E68" s="4"/>
      <c r="F68" s="4"/>
      <c r="G68" s="4"/>
      <c r="H68" s="4"/>
      <c r="I68" s="71" t="s">
        <v>100</v>
      </c>
      <c r="J68" s="4"/>
      <c r="K68" s="4"/>
      <c r="L68" s="71" t="s">
        <v>100</v>
      </c>
      <c r="M68" s="4"/>
      <c r="N68" s="4"/>
      <c r="O68" s="4"/>
      <c r="P68" s="4"/>
      <c r="Q68" s="4"/>
      <c r="R68" s="4"/>
      <c r="S68" s="71" t="s">
        <v>100</v>
      </c>
      <c r="T68" s="4"/>
      <c r="U68" s="4"/>
      <c r="V68" s="4"/>
      <c r="W68" s="4"/>
      <c r="X68" s="4"/>
      <c r="Y68" s="71" t="s">
        <v>100</v>
      </c>
      <c r="Z68" s="4"/>
      <c r="AA68" s="4"/>
      <c r="AB68" s="4"/>
      <c r="AC68" s="4"/>
      <c r="AD68" s="4"/>
      <c r="AE68" s="4"/>
      <c r="AF68" s="4"/>
      <c r="AG68" s="4"/>
      <c r="AH68" s="4"/>
      <c r="AI68" s="7"/>
      <c r="AJ68" s="7"/>
      <c r="AK68" s="4"/>
      <c r="AL68" s="4"/>
      <c r="AM68" s="7"/>
      <c r="AN68" s="7"/>
      <c r="AO68" s="7"/>
      <c r="AP68" s="7"/>
      <c r="AQ68" s="7">
        <f t="shared" si="22"/>
        <v>0</v>
      </c>
      <c r="AR68" s="3">
        <f t="shared" ref="AR68" si="26">34*3</f>
        <v>102</v>
      </c>
      <c r="AS68" s="8">
        <f t="shared" si="23"/>
        <v>0</v>
      </c>
    </row>
    <row r="69" spans="1:45" ht="18" customHeight="1" x14ac:dyDescent="0.2">
      <c r="A69" s="87"/>
      <c r="B69" s="69" t="s">
        <v>30</v>
      </c>
      <c r="C69" s="23">
        <v>5</v>
      </c>
      <c r="D69" s="24"/>
      <c r="E69" s="4"/>
      <c r="F69" s="4"/>
      <c r="G69" s="4"/>
      <c r="H69" s="4"/>
      <c r="I69" s="75"/>
      <c r="J69" s="4"/>
      <c r="K69" s="4"/>
      <c r="L69" s="4"/>
      <c r="M69" s="4"/>
      <c r="N69" s="4"/>
      <c r="O69" s="4"/>
      <c r="P69" s="4"/>
      <c r="Q69" s="4"/>
      <c r="R69" s="71" t="s">
        <v>100</v>
      </c>
      <c r="S69" s="4"/>
      <c r="T69" s="4"/>
      <c r="U69" s="4"/>
      <c r="V69" s="4"/>
      <c r="W69" s="4"/>
      <c r="X69" s="4"/>
      <c r="Y69" s="75"/>
      <c r="Z69" s="4"/>
      <c r="AA69" s="4"/>
      <c r="AB69" s="4"/>
      <c r="AC69" s="71" t="s">
        <v>100</v>
      </c>
      <c r="AD69" s="4"/>
      <c r="AE69" s="4"/>
      <c r="AF69" s="4"/>
      <c r="AG69" s="3"/>
      <c r="AH69" s="4"/>
      <c r="AI69" s="4"/>
      <c r="AJ69" s="7"/>
      <c r="AK69" s="4"/>
      <c r="AL69" s="71" t="s">
        <v>100</v>
      </c>
      <c r="AM69" s="7"/>
      <c r="AN69" s="7"/>
      <c r="AO69" s="7"/>
      <c r="AP69" s="7"/>
      <c r="AQ69" s="7">
        <v>3</v>
      </c>
      <c r="AR69" s="3">
        <f>34*1</f>
        <v>34</v>
      </c>
      <c r="AS69" s="8">
        <f t="shared" si="23"/>
        <v>8.8235294117647065E-2</v>
      </c>
    </row>
    <row r="70" spans="1:45" ht="18" customHeight="1" x14ac:dyDescent="0.2">
      <c r="A70" s="87"/>
      <c r="B70" s="69" t="s">
        <v>29</v>
      </c>
      <c r="C70" s="23">
        <v>5</v>
      </c>
      <c r="D70" s="21"/>
      <c r="E70" s="4"/>
      <c r="F70" s="4"/>
      <c r="G70" s="71" t="s">
        <v>100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71" t="s">
        <v>100</v>
      </c>
      <c r="T70" s="4"/>
      <c r="U70" s="4"/>
      <c r="V70" s="4"/>
      <c r="W70" s="4"/>
      <c r="X70" s="4"/>
      <c r="Y70" s="71" t="s">
        <v>100</v>
      </c>
      <c r="Z70" s="4"/>
      <c r="AA70" s="4"/>
      <c r="AB70" s="4"/>
      <c r="AC70" s="71" t="s">
        <v>100</v>
      </c>
      <c r="AD70" s="4"/>
      <c r="AE70" s="4"/>
      <c r="AF70" s="3"/>
      <c r="AG70" s="3"/>
      <c r="AH70" s="4"/>
      <c r="AI70" s="71" t="s">
        <v>100</v>
      </c>
      <c r="AJ70" s="7"/>
      <c r="AK70" s="3"/>
      <c r="AL70" s="4"/>
      <c r="AM70" s="7"/>
      <c r="AN70" s="7"/>
      <c r="AO70" s="7"/>
      <c r="AP70" s="7"/>
      <c r="AQ70" s="7">
        <f t="shared" si="22"/>
        <v>0</v>
      </c>
      <c r="AR70" s="3">
        <f t="shared" ref="AR70:AR72" si="27">34*1</f>
        <v>34</v>
      </c>
      <c r="AS70" s="8">
        <f t="shared" si="23"/>
        <v>0</v>
      </c>
    </row>
    <row r="71" spans="1:45" ht="18" customHeight="1" x14ac:dyDescent="0.2">
      <c r="A71" s="87"/>
      <c r="B71" s="23" t="s">
        <v>51</v>
      </c>
      <c r="C71" s="23">
        <v>5</v>
      </c>
      <c r="D71" s="21"/>
      <c r="E71" s="4"/>
      <c r="F71" s="4"/>
      <c r="G71" s="4"/>
      <c r="H71" s="4"/>
      <c r="I71" s="4"/>
      <c r="J71" s="4"/>
      <c r="K71" s="4"/>
      <c r="L71" s="71" t="s">
        <v>100</v>
      </c>
      <c r="M71" s="4"/>
      <c r="N71" s="4"/>
      <c r="O71" s="4"/>
      <c r="P71" s="4"/>
      <c r="Q71" s="4"/>
      <c r="R71" s="4"/>
      <c r="S71" s="4"/>
      <c r="T71" s="71" t="s">
        <v>100</v>
      </c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4"/>
      <c r="AJ71" s="7"/>
      <c r="AK71" s="3"/>
      <c r="AL71" s="4"/>
      <c r="AM71" s="7"/>
      <c r="AN71" s="7"/>
      <c r="AO71" s="7"/>
      <c r="AP71" s="7"/>
      <c r="AQ71" s="7">
        <f t="shared" si="22"/>
        <v>0</v>
      </c>
      <c r="AR71" s="3">
        <f t="shared" si="27"/>
        <v>34</v>
      </c>
      <c r="AS71" s="8">
        <f t="shared" si="23"/>
        <v>0</v>
      </c>
    </row>
    <row r="72" spans="1:45" ht="12.75" customHeight="1" x14ac:dyDescent="0.2">
      <c r="A72" s="87"/>
      <c r="B72" s="69" t="s">
        <v>52</v>
      </c>
      <c r="C72" s="23">
        <v>5</v>
      </c>
      <c r="D72" s="21"/>
      <c r="E72" s="4"/>
      <c r="F72" s="71" t="s">
        <v>100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71" t="s">
        <v>100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71" t="s">
        <v>100</v>
      </c>
      <c r="AJ72" s="7"/>
      <c r="AK72" s="3"/>
      <c r="AL72" s="4"/>
      <c r="AM72" s="7"/>
      <c r="AN72" s="7"/>
      <c r="AO72" s="7"/>
      <c r="AP72" s="7"/>
      <c r="AQ72" s="7">
        <v>3</v>
      </c>
      <c r="AR72" s="3">
        <f t="shared" si="27"/>
        <v>34</v>
      </c>
      <c r="AS72" s="8">
        <f t="shared" si="23"/>
        <v>8.8235294117647065E-2</v>
      </c>
    </row>
    <row r="73" spans="1:45" ht="15" customHeight="1" x14ac:dyDescent="0.2">
      <c r="A73" s="87"/>
      <c r="B73" s="23" t="s">
        <v>70</v>
      </c>
      <c r="C73" s="23">
        <v>5</v>
      </c>
      <c r="D73" s="2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71" t="s">
        <v>100</v>
      </c>
      <c r="AL73" s="4"/>
      <c r="AM73" s="7"/>
      <c r="AN73" s="7"/>
      <c r="AO73" s="7"/>
      <c r="AP73" s="7"/>
      <c r="AQ73" s="7">
        <f t="shared" si="22"/>
        <v>0</v>
      </c>
      <c r="AR73" s="3">
        <f>34*2</f>
        <v>68</v>
      </c>
      <c r="AS73" s="8">
        <f t="shared" si="23"/>
        <v>0</v>
      </c>
    </row>
    <row r="74" spans="1:45" ht="30.75" customHeight="1" x14ac:dyDescent="0.2">
      <c r="A74" s="87"/>
      <c r="B74" s="69" t="s">
        <v>66</v>
      </c>
      <c r="C74" s="23">
        <v>5</v>
      </c>
      <c r="D74" s="24"/>
      <c r="E74" s="4"/>
      <c r="F74" s="4"/>
      <c r="G74" s="71" t="s">
        <v>100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71" t="s">
        <v>100</v>
      </c>
      <c r="AB74" s="4"/>
      <c r="AC74" s="4"/>
      <c r="AD74" s="4"/>
      <c r="AE74" s="4"/>
      <c r="AF74" s="4"/>
      <c r="AG74" s="4"/>
      <c r="AH74" s="3"/>
      <c r="AI74" s="3"/>
      <c r="AJ74" s="7"/>
      <c r="AK74" s="71" t="s">
        <v>100</v>
      </c>
      <c r="AL74" s="4"/>
      <c r="AM74" s="7"/>
      <c r="AN74" s="7"/>
      <c r="AO74" s="7"/>
      <c r="AP74" s="7"/>
      <c r="AQ74" s="7">
        <v>3</v>
      </c>
      <c r="AR74" s="3">
        <f t="shared" ref="AR74" si="28">34*2</f>
        <v>68</v>
      </c>
      <c r="AS74" s="8">
        <f t="shared" si="23"/>
        <v>4.4117647058823532E-2</v>
      </c>
    </row>
    <row r="75" spans="1:45" ht="27" customHeight="1" x14ac:dyDescent="0.2">
      <c r="A75" s="137"/>
      <c r="B75" s="137"/>
      <c r="C75" s="137"/>
      <c r="D75" s="137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50"/>
      <c r="AN75" s="50"/>
      <c r="AO75" s="50"/>
      <c r="AP75" s="50"/>
      <c r="AQ75" s="50"/>
      <c r="AR75" s="50"/>
      <c r="AS75" s="50"/>
    </row>
    <row r="76" spans="1:45" s="2" customFormat="1" ht="51" customHeight="1" x14ac:dyDescent="0.2">
      <c r="A76" s="97" t="s">
        <v>31</v>
      </c>
      <c r="B76" s="98"/>
      <c r="C76" s="98"/>
      <c r="D76" s="99"/>
      <c r="E76" s="121" t="s">
        <v>40</v>
      </c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3"/>
      <c r="AQ76" s="113" t="s">
        <v>20</v>
      </c>
      <c r="AR76" s="161" t="s">
        <v>22</v>
      </c>
      <c r="AS76" s="164" t="s">
        <v>21</v>
      </c>
    </row>
    <row r="77" spans="1:45" s="2" customFormat="1" ht="21.75" customHeight="1" x14ac:dyDescent="0.2">
      <c r="A77" s="91" t="s">
        <v>0</v>
      </c>
      <c r="B77" s="92"/>
      <c r="C77" s="93"/>
      <c r="D77" s="22" t="s">
        <v>18</v>
      </c>
      <c r="E77" s="110" t="s">
        <v>1</v>
      </c>
      <c r="F77" s="111"/>
      <c r="G77" s="111"/>
      <c r="H77" s="112"/>
      <c r="I77" s="110" t="s">
        <v>2</v>
      </c>
      <c r="J77" s="111"/>
      <c r="K77" s="111"/>
      <c r="L77" s="112"/>
      <c r="M77" s="110" t="s">
        <v>3</v>
      </c>
      <c r="N77" s="111"/>
      <c r="O77" s="111"/>
      <c r="P77" s="112"/>
      <c r="Q77" s="110" t="s">
        <v>4</v>
      </c>
      <c r="R77" s="111"/>
      <c r="S77" s="111"/>
      <c r="T77" s="112"/>
      <c r="U77" s="110" t="s">
        <v>5</v>
      </c>
      <c r="V77" s="111"/>
      <c r="W77" s="112"/>
      <c r="X77" s="110" t="s">
        <v>6</v>
      </c>
      <c r="Y77" s="111"/>
      <c r="Z77" s="111"/>
      <c r="AA77" s="112"/>
      <c r="AB77" s="110" t="s">
        <v>7</v>
      </c>
      <c r="AC77" s="111"/>
      <c r="AD77" s="112"/>
      <c r="AE77" s="110" t="s">
        <v>8</v>
      </c>
      <c r="AF77" s="111"/>
      <c r="AG77" s="111"/>
      <c r="AH77" s="111"/>
      <c r="AI77" s="112"/>
      <c r="AJ77" s="110" t="s">
        <v>9</v>
      </c>
      <c r="AK77" s="111"/>
      <c r="AL77" s="112"/>
      <c r="AM77" s="110" t="s">
        <v>10</v>
      </c>
      <c r="AN77" s="111"/>
      <c r="AO77" s="111"/>
      <c r="AP77" s="112"/>
      <c r="AQ77" s="114"/>
      <c r="AR77" s="162"/>
      <c r="AS77" s="165"/>
    </row>
    <row r="78" spans="1:45" s="6" customFormat="1" ht="11.25" customHeight="1" x14ac:dyDescent="0.2">
      <c r="A78" s="94"/>
      <c r="B78" s="95"/>
      <c r="C78" s="96"/>
      <c r="D78" s="22" t="s">
        <v>19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15"/>
      <c r="AR78" s="163"/>
      <c r="AS78" s="166"/>
    </row>
    <row r="79" spans="1:45" ht="12.75" customHeight="1" x14ac:dyDescent="0.2">
      <c r="A79" s="100" t="s">
        <v>25</v>
      </c>
      <c r="B79" s="88" t="s">
        <v>13</v>
      </c>
      <c r="C79" s="23" t="s">
        <v>83</v>
      </c>
      <c r="D79" s="24"/>
      <c r="E79" s="4"/>
      <c r="F79" s="71" t="s">
        <v>100</v>
      </c>
      <c r="G79" s="4"/>
      <c r="H79" s="4"/>
      <c r="I79" s="4"/>
      <c r="J79" s="71" t="s">
        <v>100</v>
      </c>
      <c r="K79" s="4"/>
      <c r="L79" s="4"/>
      <c r="M79" s="4"/>
      <c r="N79" s="71" t="s">
        <v>100</v>
      </c>
      <c r="O79" s="4"/>
      <c r="P79" s="4"/>
      <c r="Q79" s="4"/>
      <c r="R79" s="71" t="s">
        <v>100</v>
      </c>
      <c r="S79" s="4"/>
      <c r="T79" s="71" t="s">
        <v>100</v>
      </c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7"/>
      <c r="AN79" s="7"/>
      <c r="AO79" s="7"/>
      <c r="AP79" s="7"/>
      <c r="AQ79" s="7">
        <f t="shared" ref="AQ79:AQ98" si="29">SUM(E79:AP79)</f>
        <v>0</v>
      </c>
      <c r="AR79" s="3">
        <f>34*6</f>
        <v>204</v>
      </c>
      <c r="AS79" s="8">
        <f t="shared" ref="AS79:AS100" si="30">AQ79/AR79</f>
        <v>0</v>
      </c>
    </row>
    <row r="80" spans="1:45" x14ac:dyDescent="0.2">
      <c r="A80" s="100"/>
      <c r="B80" s="89"/>
      <c r="C80" s="23" t="s">
        <v>84</v>
      </c>
      <c r="D80" s="2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7"/>
      <c r="AN80" s="7"/>
      <c r="AO80" s="7"/>
      <c r="AP80" s="7"/>
      <c r="AQ80" s="7">
        <f t="shared" si="29"/>
        <v>0</v>
      </c>
      <c r="AR80" s="3">
        <f t="shared" ref="AR80" si="31">34*6</f>
        <v>204</v>
      </c>
      <c r="AS80" s="8">
        <f t="shared" si="30"/>
        <v>0</v>
      </c>
    </row>
    <row r="81" spans="1:45" ht="12.75" customHeight="1" x14ac:dyDescent="0.2">
      <c r="A81" s="100"/>
      <c r="B81" s="88" t="s">
        <v>27</v>
      </c>
      <c r="C81" s="23" t="s">
        <v>83</v>
      </c>
      <c r="D81" s="24"/>
      <c r="E81" s="4"/>
      <c r="F81" s="4"/>
      <c r="G81" s="4"/>
      <c r="H81" s="4"/>
      <c r="I81" s="71" t="s">
        <v>100</v>
      </c>
      <c r="J81" s="4"/>
      <c r="K81" s="4"/>
      <c r="L81" s="4"/>
      <c r="M81" s="4"/>
      <c r="N81" s="4"/>
      <c r="O81" s="71" t="s">
        <v>100</v>
      </c>
      <c r="P81" s="4"/>
      <c r="Q81" s="4"/>
      <c r="R81" s="4"/>
      <c r="S81" s="71" t="s">
        <v>100</v>
      </c>
      <c r="T81" s="4"/>
      <c r="U81" s="4"/>
      <c r="V81" s="4"/>
      <c r="W81" s="71" t="s">
        <v>100</v>
      </c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71" t="s">
        <v>100</v>
      </c>
      <c r="AJ81" s="4"/>
      <c r="AK81" s="4"/>
      <c r="AL81" s="4"/>
      <c r="AM81" s="7"/>
      <c r="AN81" s="7"/>
      <c r="AO81" s="7"/>
      <c r="AP81" s="7"/>
      <c r="AQ81" s="7">
        <v>5</v>
      </c>
      <c r="AR81" s="3">
        <f>34*3</f>
        <v>102</v>
      </c>
      <c r="AS81" s="8">
        <f t="shared" si="30"/>
        <v>4.9019607843137254E-2</v>
      </c>
    </row>
    <row r="82" spans="1:45" x14ac:dyDescent="0.2">
      <c r="A82" s="100"/>
      <c r="B82" s="89"/>
      <c r="C82" s="23" t="s">
        <v>84</v>
      </c>
      <c r="D82" s="24"/>
      <c r="E82" s="4"/>
      <c r="F82" s="4"/>
      <c r="G82" s="4"/>
      <c r="H82" s="4"/>
      <c r="I82" s="4"/>
      <c r="J82" s="71" t="s">
        <v>100</v>
      </c>
      <c r="K82" s="4"/>
      <c r="L82" s="4"/>
      <c r="M82" s="4"/>
      <c r="N82" s="71" t="s">
        <v>100</v>
      </c>
      <c r="O82" s="4"/>
      <c r="P82" s="4"/>
      <c r="Q82" s="4"/>
      <c r="R82" s="71" t="s">
        <v>100</v>
      </c>
      <c r="S82" s="4"/>
      <c r="T82" s="4"/>
      <c r="U82" s="4"/>
      <c r="V82" s="4"/>
      <c r="W82" s="71" t="s">
        <v>100</v>
      </c>
      <c r="X82" s="4"/>
      <c r="Y82" s="4"/>
      <c r="Z82" s="4"/>
      <c r="AA82" s="4"/>
      <c r="AB82" s="71" t="s">
        <v>100</v>
      </c>
      <c r="AC82" s="4"/>
      <c r="AD82" s="4"/>
      <c r="AE82" s="4"/>
      <c r="AF82" s="4"/>
      <c r="AG82" s="4"/>
      <c r="AH82" s="4"/>
      <c r="AI82" s="4"/>
      <c r="AJ82" s="4"/>
      <c r="AK82" s="4"/>
      <c r="AL82" s="71" t="s">
        <v>100</v>
      </c>
      <c r="AM82" s="7"/>
      <c r="AN82" s="7"/>
      <c r="AO82" s="7"/>
      <c r="AP82" s="7"/>
      <c r="AQ82" s="7">
        <v>6</v>
      </c>
      <c r="AR82" s="3">
        <f t="shared" ref="AR82:AR84" si="32">34*3</f>
        <v>102</v>
      </c>
      <c r="AS82" s="8">
        <f t="shared" si="30"/>
        <v>5.8823529411764705E-2</v>
      </c>
    </row>
    <row r="83" spans="1:45" ht="12.75" customHeight="1" x14ac:dyDescent="0.2">
      <c r="A83" s="100"/>
      <c r="B83" s="88" t="s">
        <v>12</v>
      </c>
      <c r="C83" s="23" t="s">
        <v>83</v>
      </c>
      <c r="D83" s="2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7"/>
      <c r="AN83" s="7"/>
      <c r="AO83" s="7"/>
      <c r="AP83" s="7"/>
      <c r="AQ83" s="7">
        <f t="shared" si="29"/>
        <v>0</v>
      </c>
      <c r="AR83" s="3">
        <f t="shared" si="32"/>
        <v>102</v>
      </c>
      <c r="AS83" s="8">
        <f t="shared" si="30"/>
        <v>0</v>
      </c>
    </row>
    <row r="84" spans="1:45" ht="12.75" customHeight="1" x14ac:dyDescent="0.2">
      <c r="A84" s="100"/>
      <c r="B84" s="89"/>
      <c r="C84" s="23" t="s">
        <v>84</v>
      </c>
      <c r="D84" s="2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7"/>
      <c r="AJ84" s="7"/>
      <c r="AK84" s="4"/>
      <c r="AL84" s="4"/>
      <c r="AM84" s="7"/>
      <c r="AN84" s="7"/>
      <c r="AO84" s="7"/>
      <c r="AP84" s="7"/>
      <c r="AQ84" s="7">
        <f t="shared" si="29"/>
        <v>0</v>
      </c>
      <c r="AR84" s="3">
        <f t="shared" si="32"/>
        <v>102</v>
      </c>
      <c r="AS84" s="8">
        <f t="shared" si="30"/>
        <v>0</v>
      </c>
    </row>
    <row r="85" spans="1:45" ht="12.75" customHeight="1" x14ac:dyDescent="0.2">
      <c r="A85" s="100"/>
      <c r="B85" s="88" t="s">
        <v>11</v>
      </c>
      <c r="C85" s="23" t="s">
        <v>83</v>
      </c>
      <c r="D85" s="24"/>
      <c r="E85" s="4"/>
      <c r="G85" s="71" t="s">
        <v>100</v>
      </c>
      <c r="H85" s="4"/>
      <c r="I85" s="4"/>
      <c r="J85" s="71" t="s">
        <v>100</v>
      </c>
      <c r="L85" s="4"/>
      <c r="M85" s="4"/>
      <c r="N85" s="4"/>
      <c r="P85" s="4"/>
      <c r="Q85" s="4"/>
      <c r="R85" s="71" t="s">
        <v>100</v>
      </c>
      <c r="S85" s="4"/>
      <c r="U85" s="71" t="s">
        <v>100</v>
      </c>
      <c r="V85" s="4"/>
      <c r="W85" s="4"/>
      <c r="X85" s="4"/>
      <c r="Y85" s="71" t="s">
        <v>100</v>
      </c>
      <c r="Z85" s="4"/>
      <c r="AA85" s="4"/>
      <c r="AB85" s="4"/>
      <c r="AC85" s="4"/>
      <c r="AD85" s="4"/>
      <c r="AE85" s="4"/>
      <c r="AF85" s="4"/>
      <c r="AG85" s="71" t="s">
        <v>100</v>
      </c>
      <c r="AH85" s="4"/>
      <c r="AI85" s="7"/>
      <c r="AJ85" s="7"/>
      <c r="AK85" s="4"/>
      <c r="AL85" s="71" t="s">
        <v>100</v>
      </c>
      <c r="AM85" s="7"/>
      <c r="AN85" s="7"/>
      <c r="AO85" s="7"/>
      <c r="AP85" s="7"/>
      <c r="AQ85" s="7">
        <v>7</v>
      </c>
      <c r="AR85" s="3">
        <f>34*5</f>
        <v>170</v>
      </c>
      <c r="AS85" s="8">
        <f t="shared" si="30"/>
        <v>4.1176470588235294E-2</v>
      </c>
    </row>
    <row r="86" spans="1:45" ht="12.75" customHeight="1" x14ac:dyDescent="0.2">
      <c r="A86" s="100"/>
      <c r="B86" s="89"/>
      <c r="C86" s="23" t="s">
        <v>84</v>
      </c>
      <c r="D86" s="24"/>
      <c r="E86" s="4"/>
      <c r="F86" s="4"/>
      <c r="G86" s="71" t="s">
        <v>100</v>
      </c>
      <c r="H86" s="4"/>
      <c r="I86" s="4"/>
      <c r="J86" s="4"/>
      <c r="K86" s="71" t="s">
        <v>100</v>
      </c>
      <c r="L86" s="4"/>
      <c r="M86" s="4"/>
      <c r="N86" s="4"/>
      <c r="O86" s="4"/>
      <c r="P86" s="4"/>
      <c r="Q86" s="71" t="s">
        <v>100</v>
      </c>
      <c r="R86" s="4"/>
      <c r="S86" s="4"/>
      <c r="T86" s="71" t="s">
        <v>100</v>
      </c>
      <c r="U86" s="4"/>
      <c r="V86" s="4"/>
      <c r="W86" s="71" t="s">
        <v>100</v>
      </c>
      <c r="X86" s="4"/>
      <c r="Y86" s="4"/>
      <c r="Z86" s="4"/>
      <c r="AA86" s="4"/>
      <c r="AB86" s="4"/>
      <c r="AC86" s="4"/>
      <c r="AD86" s="4"/>
      <c r="AE86" s="71" t="s">
        <v>100</v>
      </c>
      <c r="AF86" s="4"/>
      <c r="AG86" s="4"/>
      <c r="AH86" s="71" t="s">
        <v>100</v>
      </c>
      <c r="AI86" s="7"/>
      <c r="AJ86" s="7"/>
      <c r="AK86" s="71" t="s">
        <v>100</v>
      </c>
      <c r="AL86" s="4"/>
      <c r="AM86" s="7"/>
      <c r="AN86" s="7"/>
      <c r="AO86" s="7"/>
      <c r="AP86" s="7"/>
      <c r="AQ86" s="7">
        <f t="shared" si="29"/>
        <v>0</v>
      </c>
      <c r="AR86" s="3">
        <f t="shared" ref="AR86" si="33">34*5</f>
        <v>170</v>
      </c>
      <c r="AS86" s="8">
        <f t="shared" si="30"/>
        <v>0</v>
      </c>
    </row>
    <row r="87" spans="1:45" x14ac:dyDescent="0.2">
      <c r="A87" s="100"/>
      <c r="B87" s="88" t="s">
        <v>28</v>
      </c>
      <c r="C87" s="23" t="s">
        <v>83</v>
      </c>
      <c r="D87" s="24"/>
      <c r="E87" s="4"/>
      <c r="F87" s="4"/>
      <c r="G87" s="4"/>
      <c r="H87" s="4"/>
      <c r="I87" s="4"/>
      <c r="J87" s="71" t="s">
        <v>100</v>
      </c>
      <c r="K87" s="4"/>
      <c r="L87" s="4"/>
      <c r="M87" s="4"/>
      <c r="N87" s="71" t="s">
        <v>100</v>
      </c>
      <c r="O87" s="4"/>
      <c r="P87" s="4"/>
      <c r="Q87" s="4"/>
      <c r="R87" s="4"/>
      <c r="S87" s="71" t="s">
        <v>100</v>
      </c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7"/>
      <c r="AJ87" s="7"/>
      <c r="AK87" s="4"/>
      <c r="AL87" s="4"/>
      <c r="AM87" s="7"/>
      <c r="AN87" s="7"/>
      <c r="AO87" s="7"/>
      <c r="AP87" s="7"/>
      <c r="AQ87" s="7">
        <f t="shared" si="29"/>
        <v>0</v>
      </c>
      <c r="AR87" s="3">
        <f>34*3</f>
        <v>102</v>
      </c>
      <c r="AS87" s="8">
        <f t="shared" si="30"/>
        <v>0</v>
      </c>
    </row>
    <row r="88" spans="1:45" x14ac:dyDescent="0.2">
      <c r="A88" s="100"/>
      <c r="B88" s="89"/>
      <c r="C88" s="23" t="s">
        <v>84</v>
      </c>
      <c r="D88" s="24"/>
      <c r="E88" s="4"/>
      <c r="F88" s="4"/>
      <c r="G88" s="4"/>
      <c r="H88" s="4"/>
      <c r="I88" s="4"/>
      <c r="J88" s="71" t="s">
        <v>100</v>
      </c>
      <c r="K88" s="4"/>
      <c r="L88" s="4"/>
      <c r="M88" s="4"/>
      <c r="N88" s="71" t="s">
        <v>100</v>
      </c>
      <c r="O88" s="4"/>
      <c r="P88" s="4"/>
      <c r="Q88" s="4"/>
      <c r="R88" s="4"/>
      <c r="S88" s="71" t="s">
        <v>100</v>
      </c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7"/>
      <c r="AJ88" s="7"/>
      <c r="AK88" s="4"/>
      <c r="AL88" s="4"/>
      <c r="AM88" s="7"/>
      <c r="AN88" s="7"/>
      <c r="AO88" s="7"/>
      <c r="AP88" s="7"/>
      <c r="AQ88" s="7">
        <f t="shared" si="29"/>
        <v>0</v>
      </c>
      <c r="AR88" s="3">
        <f t="shared" ref="AR88" si="34">34*3</f>
        <v>102</v>
      </c>
      <c r="AS88" s="8">
        <f t="shared" si="30"/>
        <v>0</v>
      </c>
    </row>
    <row r="89" spans="1:45" ht="12.75" customHeight="1" x14ac:dyDescent="0.2">
      <c r="A89" s="100"/>
      <c r="B89" s="88" t="s">
        <v>30</v>
      </c>
      <c r="C89" s="23" t="s">
        <v>83</v>
      </c>
      <c r="D89" s="24"/>
      <c r="E89" s="4"/>
      <c r="F89" s="4"/>
      <c r="G89" s="71" t="s">
        <v>100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71" t="s">
        <v>100</v>
      </c>
      <c r="T89" s="4"/>
      <c r="U89" s="4"/>
      <c r="V89" s="4"/>
      <c r="W89" s="4"/>
      <c r="X89" s="4"/>
      <c r="Y89" s="4"/>
      <c r="Z89" s="71" t="s">
        <v>100</v>
      </c>
      <c r="AA89" s="4"/>
      <c r="AB89" s="4"/>
      <c r="AC89" s="4"/>
      <c r="AD89" s="4"/>
      <c r="AE89" s="4"/>
      <c r="AF89" s="4"/>
      <c r="AG89" s="3"/>
      <c r="AH89" s="4"/>
      <c r="AI89" s="4"/>
      <c r="AJ89" s="7"/>
      <c r="AK89" s="4"/>
      <c r="AL89" s="4"/>
      <c r="AM89" s="7"/>
      <c r="AN89" s="7"/>
      <c r="AO89" s="7"/>
      <c r="AP89" s="7"/>
      <c r="AQ89" s="7">
        <v>3</v>
      </c>
      <c r="AR89" s="3">
        <f>34*1</f>
        <v>34</v>
      </c>
      <c r="AS89" s="8">
        <f t="shared" si="30"/>
        <v>8.8235294117647065E-2</v>
      </c>
    </row>
    <row r="90" spans="1:45" ht="12.75" customHeight="1" x14ac:dyDescent="0.2">
      <c r="A90" s="100"/>
      <c r="B90" s="89"/>
      <c r="C90" s="23" t="s">
        <v>84</v>
      </c>
      <c r="D90" s="24"/>
      <c r="E90" s="4"/>
      <c r="F90" s="4"/>
      <c r="G90" s="71" t="s">
        <v>100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71" t="s">
        <v>100</v>
      </c>
      <c r="T90" s="4"/>
      <c r="U90" s="4"/>
      <c r="V90" s="4"/>
      <c r="W90" s="4"/>
      <c r="X90" s="4"/>
      <c r="Y90" s="4"/>
      <c r="Z90" s="4"/>
      <c r="AA90" s="75"/>
      <c r="AB90" s="4"/>
      <c r="AC90" s="4"/>
      <c r="AD90" s="4"/>
      <c r="AE90" s="4"/>
      <c r="AF90" s="4"/>
      <c r="AG90" s="4"/>
      <c r="AH90" s="4"/>
      <c r="AI90" s="4"/>
      <c r="AJ90" s="3"/>
      <c r="AK90" s="4"/>
      <c r="AL90" s="71" t="s">
        <v>100</v>
      </c>
      <c r="AM90" s="7"/>
      <c r="AN90" s="7"/>
      <c r="AO90" s="7"/>
      <c r="AP90" s="7"/>
      <c r="AQ90" s="7">
        <v>4</v>
      </c>
      <c r="AR90" s="3">
        <f t="shared" ref="AR90:AR96" si="35">34*1</f>
        <v>34</v>
      </c>
      <c r="AS90" s="8">
        <f t="shared" si="30"/>
        <v>0.11764705882352941</v>
      </c>
    </row>
    <row r="91" spans="1:45" ht="12.75" customHeight="1" x14ac:dyDescent="0.2">
      <c r="A91" s="100"/>
      <c r="B91" s="88" t="s">
        <v>29</v>
      </c>
      <c r="C91" s="23" t="s">
        <v>83</v>
      </c>
      <c r="D91" s="24"/>
      <c r="E91" s="4"/>
      <c r="F91" s="71" t="s">
        <v>100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71" t="s">
        <v>100</v>
      </c>
      <c r="U91" s="4"/>
      <c r="V91" s="4"/>
      <c r="W91" s="4"/>
      <c r="X91" s="4"/>
      <c r="Y91" s="4"/>
      <c r="Z91" s="71" t="s">
        <v>100</v>
      </c>
      <c r="AA91" s="4"/>
      <c r="AB91" s="4"/>
      <c r="AC91" s="4"/>
      <c r="AD91" s="71" t="s">
        <v>100</v>
      </c>
      <c r="AE91" s="4"/>
      <c r="AF91" s="4"/>
      <c r="AG91" s="71" t="s">
        <v>100</v>
      </c>
      <c r="AH91" s="4"/>
      <c r="AI91" s="3"/>
      <c r="AJ91" s="4"/>
      <c r="AK91" s="4"/>
      <c r="AL91" s="4"/>
      <c r="AM91" s="7"/>
      <c r="AN91" s="7"/>
      <c r="AO91" s="7"/>
      <c r="AP91" s="7"/>
      <c r="AQ91" s="7">
        <f t="shared" si="29"/>
        <v>0</v>
      </c>
      <c r="AR91" s="3">
        <f t="shared" si="35"/>
        <v>34</v>
      </c>
      <c r="AS91" s="8">
        <f t="shared" si="30"/>
        <v>0</v>
      </c>
    </row>
    <row r="92" spans="1:45" ht="12.75" customHeight="1" x14ac:dyDescent="0.2">
      <c r="A92" s="100"/>
      <c r="B92" s="89"/>
      <c r="C92" s="23" t="s">
        <v>84</v>
      </c>
      <c r="D92" s="24"/>
      <c r="E92" s="4"/>
      <c r="F92" s="71" t="s">
        <v>100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71" t="s">
        <v>100</v>
      </c>
      <c r="U92" s="4"/>
      <c r="V92" s="4"/>
      <c r="W92" s="4"/>
      <c r="X92" s="4"/>
      <c r="Y92" s="4"/>
      <c r="Z92" s="71" t="s">
        <v>100</v>
      </c>
      <c r="AA92" s="4"/>
      <c r="AB92" s="4"/>
      <c r="AC92" s="4"/>
      <c r="AD92" s="71" t="s">
        <v>100</v>
      </c>
      <c r="AE92" s="4"/>
      <c r="AF92" s="3"/>
      <c r="AG92" s="71" t="s">
        <v>100</v>
      </c>
      <c r="AH92" s="4"/>
      <c r="AI92" s="4"/>
      <c r="AJ92" s="7"/>
      <c r="AK92" s="3"/>
      <c r="AL92" s="4"/>
      <c r="AM92" s="7"/>
      <c r="AN92" s="7"/>
      <c r="AO92" s="7"/>
      <c r="AP92" s="7"/>
      <c r="AQ92" s="7">
        <f t="shared" si="29"/>
        <v>0</v>
      </c>
      <c r="AR92" s="3">
        <f t="shared" si="35"/>
        <v>34</v>
      </c>
      <c r="AS92" s="8">
        <f t="shared" si="30"/>
        <v>0</v>
      </c>
    </row>
    <row r="93" spans="1:45" ht="12.75" customHeight="1" x14ac:dyDescent="0.2">
      <c r="A93" s="100"/>
      <c r="B93" s="86" t="s">
        <v>51</v>
      </c>
      <c r="C93" s="23" t="s">
        <v>83</v>
      </c>
      <c r="D93" s="24"/>
      <c r="E93" s="4"/>
      <c r="F93" s="4"/>
      <c r="G93" s="4"/>
      <c r="H93" s="4"/>
      <c r="I93" s="4"/>
      <c r="J93" s="4"/>
      <c r="K93" s="4"/>
      <c r="L93" s="71" t="s">
        <v>100</v>
      </c>
      <c r="M93" s="4"/>
      <c r="N93" s="4"/>
      <c r="O93" s="4"/>
      <c r="P93" s="4"/>
      <c r="Q93" s="4"/>
      <c r="R93" s="4"/>
      <c r="S93" s="4"/>
      <c r="T93" s="71" t="s">
        <v>100</v>
      </c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3"/>
      <c r="AI93" s="3"/>
      <c r="AJ93" s="7"/>
      <c r="AK93" s="4"/>
      <c r="AL93" s="4"/>
      <c r="AM93" s="7"/>
      <c r="AN93" s="7"/>
      <c r="AO93" s="7"/>
      <c r="AP93" s="7"/>
      <c r="AQ93" s="7">
        <f t="shared" si="29"/>
        <v>0</v>
      </c>
      <c r="AR93" s="3">
        <f t="shared" si="35"/>
        <v>34</v>
      </c>
      <c r="AS93" s="8">
        <f t="shared" si="30"/>
        <v>0</v>
      </c>
    </row>
    <row r="94" spans="1:45" ht="12.75" customHeight="1" x14ac:dyDescent="0.2">
      <c r="A94" s="100"/>
      <c r="B94" s="86"/>
      <c r="C94" s="23" t="s">
        <v>84</v>
      </c>
      <c r="D94" s="24"/>
      <c r="E94" s="4"/>
      <c r="F94" s="4"/>
      <c r="G94" s="4"/>
      <c r="H94" s="4"/>
      <c r="I94" s="4"/>
      <c r="J94" s="4"/>
      <c r="K94" s="4"/>
      <c r="L94" s="71" t="s">
        <v>100</v>
      </c>
      <c r="M94" s="4"/>
      <c r="N94" s="4"/>
      <c r="O94" s="4"/>
      <c r="P94" s="4"/>
      <c r="Q94" s="4"/>
      <c r="R94" s="4"/>
      <c r="S94" s="4"/>
      <c r="T94" s="71" t="s">
        <v>100</v>
      </c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3"/>
      <c r="AI94" s="3"/>
      <c r="AJ94" s="7"/>
      <c r="AK94" s="4"/>
      <c r="AL94" s="4"/>
      <c r="AM94" s="7"/>
      <c r="AN94" s="7"/>
      <c r="AO94" s="7"/>
      <c r="AP94" s="7"/>
      <c r="AQ94" s="7">
        <f t="shared" si="29"/>
        <v>0</v>
      </c>
      <c r="AR94" s="3">
        <f t="shared" si="35"/>
        <v>34</v>
      </c>
      <c r="AS94" s="8">
        <f t="shared" si="30"/>
        <v>0</v>
      </c>
    </row>
    <row r="95" spans="1:45" ht="12.75" customHeight="1" x14ac:dyDescent="0.2">
      <c r="A95" s="100"/>
      <c r="B95" s="86" t="s">
        <v>52</v>
      </c>
      <c r="C95" s="23" t="s">
        <v>83</v>
      </c>
      <c r="D95" s="24"/>
      <c r="E95" s="4"/>
      <c r="F95" s="71" t="s">
        <v>100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71" t="s">
        <v>100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3"/>
      <c r="AI95" s="71" t="s">
        <v>100</v>
      </c>
      <c r="AJ95" s="7"/>
      <c r="AK95" s="4"/>
      <c r="AL95" s="4"/>
      <c r="AM95" s="7"/>
      <c r="AN95" s="7"/>
      <c r="AO95" s="7"/>
      <c r="AP95" s="7"/>
      <c r="AQ95" s="7">
        <v>3</v>
      </c>
      <c r="AR95" s="3">
        <f t="shared" si="35"/>
        <v>34</v>
      </c>
      <c r="AS95" s="8">
        <f t="shared" si="30"/>
        <v>8.8235294117647065E-2</v>
      </c>
    </row>
    <row r="96" spans="1:45" ht="12.75" customHeight="1" x14ac:dyDescent="0.2">
      <c r="A96" s="100"/>
      <c r="B96" s="86"/>
      <c r="C96" s="23" t="s">
        <v>84</v>
      </c>
      <c r="D96" s="24"/>
      <c r="E96" s="4"/>
      <c r="F96" s="71" t="s">
        <v>100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71" t="s">
        <v>100</v>
      </c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3"/>
      <c r="AI96" s="71" t="s">
        <v>100</v>
      </c>
      <c r="AJ96" s="7"/>
      <c r="AK96" s="4"/>
      <c r="AL96" s="4"/>
      <c r="AM96" s="7"/>
      <c r="AN96" s="7"/>
      <c r="AO96" s="7"/>
      <c r="AP96" s="7"/>
      <c r="AQ96" s="7">
        <v>3</v>
      </c>
      <c r="AR96" s="3">
        <f t="shared" si="35"/>
        <v>34</v>
      </c>
      <c r="AS96" s="8">
        <f t="shared" si="30"/>
        <v>8.8235294117647065E-2</v>
      </c>
    </row>
    <row r="97" spans="1:45" ht="12.75" customHeight="1" x14ac:dyDescent="0.2">
      <c r="A97" s="100"/>
      <c r="B97" s="86" t="s">
        <v>70</v>
      </c>
      <c r="C97" s="23" t="s">
        <v>83</v>
      </c>
      <c r="D97" s="2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3"/>
      <c r="AI97" s="3"/>
      <c r="AJ97" s="7"/>
      <c r="AK97" s="71" t="s">
        <v>100</v>
      </c>
      <c r="AL97" s="4"/>
      <c r="AM97" s="7"/>
      <c r="AN97" s="7"/>
      <c r="AO97" s="7"/>
      <c r="AP97" s="7"/>
      <c r="AQ97" s="7">
        <f t="shared" si="29"/>
        <v>0</v>
      </c>
      <c r="AR97" s="3">
        <f>34*2</f>
        <v>68</v>
      </c>
      <c r="AS97" s="8">
        <f t="shared" si="30"/>
        <v>0</v>
      </c>
    </row>
    <row r="98" spans="1:45" ht="12.75" customHeight="1" x14ac:dyDescent="0.2">
      <c r="A98" s="100"/>
      <c r="B98" s="86"/>
      <c r="C98" s="23" t="s">
        <v>84</v>
      </c>
      <c r="D98" s="2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3"/>
      <c r="AI98" s="3"/>
      <c r="AJ98" s="7"/>
      <c r="AK98" s="71" t="s">
        <v>100</v>
      </c>
      <c r="AL98" s="4"/>
      <c r="AM98" s="7"/>
      <c r="AN98" s="7"/>
      <c r="AO98" s="7"/>
      <c r="AP98" s="7"/>
      <c r="AQ98" s="7">
        <f t="shared" si="29"/>
        <v>0</v>
      </c>
      <c r="AR98" s="3">
        <f t="shared" ref="AR98:AR100" si="36">34*2</f>
        <v>68</v>
      </c>
      <c r="AS98" s="8">
        <f t="shared" si="30"/>
        <v>0</v>
      </c>
    </row>
    <row r="99" spans="1:45" ht="12.75" customHeight="1" x14ac:dyDescent="0.2">
      <c r="A99" s="100"/>
      <c r="B99" s="86" t="s">
        <v>66</v>
      </c>
      <c r="C99" s="23" t="s">
        <v>83</v>
      </c>
      <c r="D99" s="24"/>
      <c r="E99" s="4"/>
      <c r="F99" s="4"/>
      <c r="G99" s="71" t="s">
        <v>100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71" t="s">
        <v>100</v>
      </c>
      <c r="AB99" s="4"/>
      <c r="AC99" s="4"/>
      <c r="AD99" s="4"/>
      <c r="AE99" s="4"/>
      <c r="AF99" s="4"/>
      <c r="AG99" s="4"/>
      <c r="AH99" s="3"/>
      <c r="AI99" s="3"/>
      <c r="AJ99" s="71" t="s">
        <v>100</v>
      </c>
      <c r="AK99" s="4"/>
      <c r="AL99" s="4"/>
      <c r="AM99" s="7"/>
      <c r="AN99" s="7"/>
      <c r="AO99" s="7"/>
      <c r="AP99" s="7"/>
      <c r="AQ99" s="7">
        <v>3</v>
      </c>
      <c r="AR99" s="3">
        <f t="shared" si="36"/>
        <v>68</v>
      </c>
      <c r="AS99" s="8">
        <f t="shared" si="30"/>
        <v>4.4117647058823532E-2</v>
      </c>
    </row>
    <row r="100" spans="1:45" ht="12.75" customHeight="1" x14ac:dyDescent="0.2">
      <c r="A100" s="100"/>
      <c r="B100" s="86"/>
      <c r="C100" s="23" t="s">
        <v>84</v>
      </c>
      <c r="D100" s="24"/>
      <c r="E100" s="4"/>
      <c r="F100" s="4"/>
      <c r="G100" s="71" t="s">
        <v>100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71" t="s">
        <v>100</v>
      </c>
      <c r="AB100" s="4"/>
      <c r="AC100" s="4"/>
      <c r="AD100" s="4"/>
      <c r="AE100" s="4"/>
      <c r="AF100" s="4"/>
      <c r="AG100" s="4"/>
      <c r="AH100" s="3"/>
      <c r="AI100" s="3"/>
      <c r="AJ100" s="71" t="s">
        <v>100</v>
      </c>
      <c r="AK100" s="4"/>
      <c r="AL100" s="4"/>
      <c r="AM100" s="7"/>
      <c r="AN100" s="7"/>
      <c r="AO100" s="7"/>
      <c r="AP100" s="7"/>
      <c r="AQ100" s="7">
        <v>3</v>
      </c>
      <c r="AR100" s="3">
        <f t="shared" si="36"/>
        <v>68</v>
      </c>
      <c r="AS100" s="8">
        <f t="shared" si="30"/>
        <v>4.4117647058823532E-2</v>
      </c>
    </row>
    <row r="101" spans="1:45" ht="27" customHeight="1" x14ac:dyDescent="0.2">
      <c r="A101" s="50"/>
      <c r="B101" s="51"/>
      <c r="C101" s="51"/>
      <c r="D101" s="51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50"/>
      <c r="AN101" s="50"/>
      <c r="AO101" s="50"/>
      <c r="AP101" s="50"/>
      <c r="AQ101" s="50"/>
      <c r="AR101" s="50"/>
      <c r="AS101" s="50"/>
    </row>
    <row r="102" spans="1:45" s="2" customFormat="1" ht="81.75" customHeight="1" x14ac:dyDescent="0.2">
      <c r="A102" s="104" t="s">
        <v>33</v>
      </c>
      <c r="B102" s="104"/>
      <c r="C102" s="104"/>
      <c r="D102" s="104"/>
      <c r="E102" s="138" t="s">
        <v>40</v>
      </c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09" t="s">
        <v>20</v>
      </c>
      <c r="AR102" s="159" t="s">
        <v>22</v>
      </c>
      <c r="AS102" s="160" t="s">
        <v>21</v>
      </c>
    </row>
    <row r="103" spans="1:45" s="2" customFormat="1" ht="21.75" customHeight="1" x14ac:dyDescent="0.2">
      <c r="A103" s="86" t="s">
        <v>0</v>
      </c>
      <c r="B103" s="86"/>
      <c r="C103" s="86"/>
      <c r="D103" s="22" t="s">
        <v>18</v>
      </c>
      <c r="E103" s="86" t="s">
        <v>1</v>
      </c>
      <c r="F103" s="86"/>
      <c r="G103" s="86"/>
      <c r="H103" s="86"/>
      <c r="I103" s="86" t="s">
        <v>2</v>
      </c>
      <c r="J103" s="86"/>
      <c r="K103" s="86"/>
      <c r="L103" s="86"/>
      <c r="M103" s="86" t="s">
        <v>3</v>
      </c>
      <c r="N103" s="86"/>
      <c r="O103" s="86"/>
      <c r="P103" s="86"/>
      <c r="Q103" s="86" t="s">
        <v>4</v>
      </c>
      <c r="R103" s="86"/>
      <c r="S103" s="86"/>
      <c r="T103" s="86"/>
      <c r="U103" s="86" t="s">
        <v>5</v>
      </c>
      <c r="V103" s="86"/>
      <c r="W103" s="86"/>
      <c r="X103" s="86" t="s">
        <v>6</v>
      </c>
      <c r="Y103" s="86"/>
      <c r="Z103" s="86"/>
      <c r="AA103" s="86"/>
      <c r="AB103" s="86" t="s">
        <v>7</v>
      </c>
      <c r="AC103" s="86"/>
      <c r="AD103" s="86"/>
      <c r="AE103" s="86" t="s">
        <v>8</v>
      </c>
      <c r="AF103" s="86"/>
      <c r="AG103" s="86"/>
      <c r="AH103" s="86"/>
      <c r="AI103" s="86"/>
      <c r="AJ103" s="86" t="s">
        <v>9</v>
      </c>
      <c r="AK103" s="86"/>
      <c r="AL103" s="86"/>
      <c r="AM103" s="86" t="s">
        <v>10</v>
      </c>
      <c r="AN103" s="86"/>
      <c r="AO103" s="86"/>
      <c r="AP103" s="86"/>
      <c r="AQ103" s="109"/>
      <c r="AR103" s="159"/>
      <c r="AS103" s="160"/>
    </row>
    <row r="104" spans="1:45" s="6" customFormat="1" ht="11.25" customHeight="1" x14ac:dyDescent="0.2">
      <c r="A104" s="86"/>
      <c r="B104" s="86"/>
      <c r="C104" s="86"/>
      <c r="D104" s="22" t="s">
        <v>19</v>
      </c>
      <c r="E104" s="5">
        <v>1</v>
      </c>
      <c r="F104" s="5">
        <v>2</v>
      </c>
      <c r="G104" s="5">
        <v>3</v>
      </c>
      <c r="H104" s="5">
        <v>4</v>
      </c>
      <c r="I104" s="5">
        <v>5</v>
      </c>
      <c r="J104" s="5">
        <v>6</v>
      </c>
      <c r="K104" s="5">
        <v>7</v>
      </c>
      <c r="L104" s="5">
        <v>8</v>
      </c>
      <c r="M104" s="5">
        <v>9</v>
      </c>
      <c r="N104" s="5">
        <v>10</v>
      </c>
      <c r="O104" s="5">
        <v>11</v>
      </c>
      <c r="P104" s="5">
        <v>12</v>
      </c>
      <c r="Q104" s="5">
        <v>13</v>
      </c>
      <c r="R104" s="5">
        <v>14</v>
      </c>
      <c r="S104" s="5">
        <v>15</v>
      </c>
      <c r="T104" s="5">
        <v>16</v>
      </c>
      <c r="U104" s="5">
        <v>17</v>
      </c>
      <c r="V104" s="5">
        <v>18</v>
      </c>
      <c r="W104" s="5">
        <v>19</v>
      </c>
      <c r="X104" s="5">
        <v>20</v>
      </c>
      <c r="Y104" s="5">
        <v>21</v>
      </c>
      <c r="Z104" s="5">
        <v>22</v>
      </c>
      <c r="AA104" s="5">
        <v>23</v>
      </c>
      <c r="AB104" s="5">
        <v>24</v>
      </c>
      <c r="AC104" s="5">
        <v>25</v>
      </c>
      <c r="AD104" s="5">
        <v>26</v>
      </c>
      <c r="AE104" s="5">
        <v>27</v>
      </c>
      <c r="AF104" s="5">
        <v>28</v>
      </c>
      <c r="AG104" s="5">
        <v>29</v>
      </c>
      <c r="AH104" s="5">
        <v>30</v>
      </c>
      <c r="AI104" s="5">
        <v>31</v>
      </c>
      <c r="AJ104" s="5">
        <v>32</v>
      </c>
      <c r="AK104" s="5">
        <v>33</v>
      </c>
      <c r="AL104" s="5">
        <v>34</v>
      </c>
      <c r="AM104" s="5">
        <v>35</v>
      </c>
      <c r="AN104" s="5">
        <v>36</v>
      </c>
      <c r="AO104" s="5">
        <v>37</v>
      </c>
      <c r="AP104" s="5">
        <v>38</v>
      </c>
      <c r="AQ104" s="109"/>
      <c r="AR104" s="159"/>
      <c r="AS104" s="160"/>
    </row>
    <row r="105" spans="1:45" ht="12.75" customHeight="1" x14ac:dyDescent="0.2">
      <c r="A105" s="87" t="s">
        <v>25</v>
      </c>
      <c r="B105" s="69" t="s">
        <v>13</v>
      </c>
      <c r="C105" s="23">
        <v>7</v>
      </c>
      <c r="D105" s="24"/>
      <c r="E105" s="4"/>
      <c r="F105" s="71" t="s">
        <v>100</v>
      </c>
      <c r="G105" s="4"/>
      <c r="H105" s="4"/>
      <c r="I105" s="71" t="s">
        <v>100</v>
      </c>
      <c r="J105" s="4"/>
      <c r="K105" s="4"/>
      <c r="L105" s="4"/>
      <c r="M105" s="4"/>
      <c r="N105" s="4"/>
      <c r="O105" s="4"/>
      <c r="P105" s="71" t="s">
        <v>100</v>
      </c>
      <c r="Q105" s="4"/>
      <c r="R105" s="4"/>
      <c r="S105" s="71" t="s">
        <v>100</v>
      </c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7"/>
      <c r="AN105" s="7"/>
      <c r="AO105" s="7"/>
      <c r="AP105" s="7"/>
      <c r="AQ105" s="7">
        <f t="shared" ref="AQ105:AQ118" si="37">SUM(E105:AP105)</f>
        <v>0</v>
      </c>
      <c r="AR105" s="3">
        <f>34*4</f>
        <v>136</v>
      </c>
      <c r="AS105" s="8">
        <f t="shared" ref="AS105:AS119" si="38">AQ105/AR105</f>
        <v>0</v>
      </c>
    </row>
    <row r="106" spans="1:45" ht="12.75" customHeight="1" x14ac:dyDescent="0.2">
      <c r="A106" s="87"/>
      <c r="B106" s="69" t="s">
        <v>27</v>
      </c>
      <c r="C106" s="23">
        <v>7</v>
      </c>
      <c r="D106" s="24"/>
      <c r="E106" s="4"/>
      <c r="F106" s="4"/>
      <c r="G106" s="4"/>
      <c r="H106" s="71" t="s">
        <v>100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71" t="s">
        <v>100</v>
      </c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7"/>
      <c r="AN106" s="7"/>
      <c r="AO106" s="7"/>
      <c r="AP106" s="7"/>
      <c r="AQ106" s="7">
        <f t="shared" si="37"/>
        <v>0</v>
      </c>
      <c r="AR106" s="3">
        <f>34*2</f>
        <v>68</v>
      </c>
      <c r="AS106" s="8">
        <f t="shared" si="38"/>
        <v>0</v>
      </c>
    </row>
    <row r="107" spans="1:45" x14ac:dyDescent="0.2">
      <c r="A107" s="87"/>
      <c r="B107" s="69" t="s">
        <v>12</v>
      </c>
      <c r="C107" s="23">
        <v>7</v>
      </c>
      <c r="D107" s="21"/>
      <c r="E107" s="4"/>
      <c r="F107" s="4"/>
      <c r="G107" s="4"/>
      <c r="H107" s="71" t="s">
        <v>100</v>
      </c>
      <c r="I107" s="4"/>
      <c r="J107" s="4"/>
      <c r="K107" s="71" t="s">
        <v>100</v>
      </c>
      <c r="L107" s="4"/>
      <c r="M107" s="4"/>
      <c r="N107" s="4"/>
      <c r="O107" s="4"/>
      <c r="P107" s="4"/>
      <c r="Q107" s="4"/>
      <c r="R107" s="71" t="s">
        <v>100</v>
      </c>
      <c r="S107" s="4"/>
      <c r="T107" s="4"/>
      <c r="U107" s="4"/>
      <c r="V107" s="4"/>
      <c r="W107" s="71" t="s">
        <v>100</v>
      </c>
      <c r="X107" s="4"/>
      <c r="Y107" s="4"/>
      <c r="Z107" s="71" t="s">
        <v>100</v>
      </c>
      <c r="AA107" s="4"/>
      <c r="AB107" s="4"/>
      <c r="AC107" s="71" t="s">
        <v>100</v>
      </c>
      <c r="AD107" s="4"/>
      <c r="AE107" s="4"/>
      <c r="AF107" s="71" t="s">
        <v>100</v>
      </c>
      <c r="AG107" s="4"/>
      <c r="AH107" s="71" t="s">
        <v>100</v>
      </c>
      <c r="AI107" s="4"/>
      <c r="AJ107" s="4"/>
      <c r="AK107" s="71" t="s">
        <v>100</v>
      </c>
      <c r="AL107" s="4"/>
      <c r="AM107" s="7"/>
      <c r="AN107" s="7"/>
      <c r="AO107" s="7"/>
      <c r="AP107" s="7"/>
      <c r="AQ107" s="7">
        <f t="shared" si="37"/>
        <v>0</v>
      </c>
      <c r="AR107" s="3">
        <f>34*3</f>
        <v>102</v>
      </c>
      <c r="AS107" s="8">
        <f t="shared" si="38"/>
        <v>0</v>
      </c>
    </row>
    <row r="108" spans="1:45" x14ac:dyDescent="0.2">
      <c r="A108" s="87"/>
      <c r="B108" s="69" t="s">
        <v>80</v>
      </c>
      <c r="C108" s="23">
        <v>7</v>
      </c>
      <c r="D108" s="24"/>
      <c r="E108" s="4"/>
      <c r="F108" s="4"/>
      <c r="G108" s="71" t="s">
        <v>100</v>
      </c>
      <c r="H108" s="4"/>
      <c r="I108" s="4"/>
      <c r="J108" s="71" t="s">
        <v>100</v>
      </c>
      <c r="K108" s="4"/>
      <c r="L108" s="4"/>
      <c r="M108" s="71" t="s">
        <v>100</v>
      </c>
      <c r="N108" s="4"/>
      <c r="O108" s="4"/>
      <c r="P108" s="4"/>
      <c r="Q108" s="4"/>
      <c r="R108" s="4"/>
      <c r="S108" s="71" t="s">
        <v>100</v>
      </c>
      <c r="T108" s="4"/>
      <c r="U108" s="71" t="s">
        <v>100</v>
      </c>
      <c r="V108" s="4"/>
      <c r="W108" s="4"/>
      <c r="X108" s="4"/>
      <c r="Y108" s="4"/>
      <c r="Z108" s="4"/>
      <c r="AA108" s="71" t="s">
        <v>100</v>
      </c>
      <c r="AB108" s="4"/>
      <c r="AC108" s="4"/>
      <c r="AD108" s="4"/>
      <c r="AE108" s="4"/>
      <c r="AF108" s="4"/>
      <c r="AG108" s="4"/>
      <c r="AH108" s="71" t="s">
        <v>100</v>
      </c>
      <c r="AI108" s="7"/>
      <c r="AJ108" s="7"/>
      <c r="AK108" s="71" t="s">
        <v>100</v>
      </c>
      <c r="AL108" s="4"/>
      <c r="AM108" s="7"/>
      <c r="AN108" s="7"/>
      <c r="AO108" s="7"/>
      <c r="AP108" s="7"/>
      <c r="AQ108" s="7">
        <v>8</v>
      </c>
      <c r="AR108" s="3">
        <f t="shared" ref="AR108" si="39">34*3</f>
        <v>102</v>
      </c>
      <c r="AS108" s="8">
        <f t="shared" si="38"/>
        <v>7.8431372549019607E-2</v>
      </c>
    </row>
    <row r="109" spans="1:45" ht="12.75" customHeight="1" x14ac:dyDescent="0.2">
      <c r="A109" s="87"/>
      <c r="B109" s="69" t="s">
        <v>81</v>
      </c>
      <c r="C109" s="23">
        <v>7</v>
      </c>
      <c r="D109" s="21"/>
      <c r="E109" s="4"/>
      <c r="F109" s="4"/>
      <c r="G109" s="4"/>
      <c r="H109" s="4"/>
      <c r="I109" s="71" t="s">
        <v>100</v>
      </c>
      <c r="J109" s="4"/>
      <c r="K109" s="4"/>
      <c r="L109" s="4"/>
      <c r="M109" s="4"/>
      <c r="N109" s="4"/>
      <c r="O109" s="4"/>
      <c r="P109" s="71" t="s">
        <v>100</v>
      </c>
      <c r="Q109" s="4"/>
      <c r="R109" s="4"/>
      <c r="S109" s="4"/>
      <c r="T109" s="71" t="s">
        <v>100</v>
      </c>
      <c r="U109" s="4"/>
      <c r="V109" s="4"/>
      <c r="W109" s="71" t="s">
        <v>100</v>
      </c>
      <c r="X109" s="4"/>
      <c r="Y109" s="4"/>
      <c r="Z109" s="4"/>
      <c r="AA109" s="4"/>
      <c r="AB109" s="4"/>
      <c r="AC109" s="4"/>
      <c r="AD109" s="71" t="s">
        <v>100</v>
      </c>
      <c r="AE109" s="4"/>
      <c r="AF109" s="4"/>
      <c r="AG109" s="4"/>
      <c r="AH109" s="4"/>
      <c r="AI109" s="7"/>
      <c r="AJ109" s="71" t="s">
        <v>100</v>
      </c>
      <c r="AK109" s="4"/>
      <c r="AL109" s="4"/>
      <c r="AM109" s="7"/>
      <c r="AN109" s="7"/>
      <c r="AO109" s="7"/>
      <c r="AP109" s="7"/>
      <c r="AQ109" s="7">
        <v>6</v>
      </c>
      <c r="AR109" s="3">
        <f>34*2</f>
        <v>68</v>
      </c>
      <c r="AS109" s="8">
        <f t="shared" si="38"/>
        <v>8.8235294117647065E-2</v>
      </c>
    </row>
    <row r="110" spans="1:45" ht="13.5" customHeight="1" x14ac:dyDescent="0.2">
      <c r="A110" s="87"/>
      <c r="B110" s="69" t="s">
        <v>82</v>
      </c>
      <c r="C110" s="23">
        <v>7</v>
      </c>
      <c r="D110" s="21"/>
      <c r="E110" s="4"/>
      <c r="F110" s="4"/>
      <c r="G110" s="4"/>
      <c r="H110" s="4"/>
      <c r="I110" s="4"/>
      <c r="J110" s="4"/>
      <c r="K110" s="4"/>
      <c r="L110" s="4"/>
      <c r="M110" s="4"/>
      <c r="N110" s="71" t="s">
        <v>100</v>
      </c>
      <c r="O110" s="4"/>
      <c r="P110" s="4"/>
      <c r="Q110" s="4"/>
      <c r="R110" s="4"/>
      <c r="S110" s="4"/>
      <c r="T110" s="4"/>
      <c r="V110" s="71" t="s">
        <v>100</v>
      </c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71" t="s">
        <v>100</v>
      </c>
      <c r="AJ110" s="7"/>
      <c r="AK110" s="4"/>
      <c r="AL110" s="4"/>
      <c r="AM110" s="7"/>
      <c r="AN110" s="7"/>
      <c r="AO110" s="7"/>
      <c r="AP110" s="7"/>
      <c r="AQ110" s="7">
        <v>3</v>
      </c>
      <c r="AR110" s="3">
        <f>34*1</f>
        <v>34</v>
      </c>
      <c r="AS110" s="8">
        <f t="shared" si="38"/>
        <v>8.8235294117647065E-2</v>
      </c>
    </row>
    <row r="111" spans="1:45" ht="12.75" customHeight="1" x14ac:dyDescent="0.2">
      <c r="A111" s="87"/>
      <c r="B111" s="69" t="s">
        <v>35</v>
      </c>
      <c r="C111" s="23">
        <v>7</v>
      </c>
      <c r="D111" s="24"/>
      <c r="E111" s="4"/>
      <c r="F111" s="4"/>
      <c r="G111" s="4"/>
      <c r="H111" s="4"/>
      <c r="I111" s="4"/>
      <c r="J111" s="4"/>
      <c r="K111" s="71" t="s">
        <v>100</v>
      </c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71" t="s">
        <v>100</v>
      </c>
      <c r="AA111" s="4"/>
      <c r="AB111" s="4"/>
      <c r="AC111" s="4"/>
      <c r="AD111" s="4"/>
      <c r="AE111" s="4"/>
      <c r="AF111" s="4"/>
      <c r="AG111" s="3"/>
      <c r="AH111" s="71" t="s">
        <v>100</v>
      </c>
      <c r="AI111" s="4"/>
      <c r="AJ111" s="7"/>
      <c r="AK111" s="4"/>
      <c r="AL111" s="4"/>
      <c r="AM111" s="7"/>
      <c r="AN111" s="7"/>
      <c r="AO111" s="7"/>
      <c r="AP111" s="7"/>
      <c r="AQ111" s="7">
        <f t="shared" si="37"/>
        <v>0</v>
      </c>
      <c r="AR111" s="3">
        <f t="shared" ref="AR111" si="40">34*1</f>
        <v>34</v>
      </c>
      <c r="AS111" s="8">
        <f t="shared" si="38"/>
        <v>0</v>
      </c>
    </row>
    <row r="112" spans="1:45" ht="12.75" customHeight="1" x14ac:dyDescent="0.2">
      <c r="A112" s="87"/>
      <c r="B112" s="69" t="s">
        <v>28</v>
      </c>
      <c r="C112" s="23">
        <v>7</v>
      </c>
      <c r="D112" s="24"/>
      <c r="E112" s="4"/>
      <c r="F112" s="71" t="s">
        <v>100</v>
      </c>
      <c r="G112" s="4"/>
      <c r="H112" s="4"/>
      <c r="I112" s="71" t="s">
        <v>100</v>
      </c>
      <c r="J112" s="4"/>
      <c r="K112" s="4"/>
      <c r="L112" s="4"/>
      <c r="M112" s="4"/>
      <c r="N112" s="4"/>
      <c r="O112" s="4"/>
      <c r="P112" s="4"/>
      <c r="Q112" s="4"/>
      <c r="R112" s="4"/>
      <c r="S112" s="71" t="s">
        <v>100</v>
      </c>
      <c r="T112" s="4"/>
      <c r="U112" s="4"/>
      <c r="V112" s="4"/>
      <c r="W112" s="4"/>
      <c r="X112" s="4"/>
      <c r="Y112" s="71" t="s">
        <v>100</v>
      </c>
      <c r="Z112" s="4"/>
      <c r="AA112" s="4"/>
      <c r="AB112" s="4"/>
      <c r="AC112" s="4"/>
      <c r="AD112" s="4"/>
      <c r="AE112" s="4"/>
      <c r="AF112" s="4"/>
      <c r="AG112" s="71" t="s">
        <v>100</v>
      </c>
      <c r="AH112" s="4"/>
      <c r="AI112" s="3"/>
      <c r="AJ112" s="4"/>
      <c r="AK112" s="4"/>
      <c r="AL112" s="4"/>
      <c r="AM112" s="7"/>
      <c r="AN112" s="7"/>
      <c r="AO112" s="7"/>
      <c r="AP112" s="7"/>
      <c r="AQ112" s="7">
        <f t="shared" si="37"/>
        <v>0</v>
      </c>
      <c r="AR112" s="3">
        <f>34*3</f>
        <v>102</v>
      </c>
      <c r="AS112" s="8">
        <f t="shared" si="38"/>
        <v>0</v>
      </c>
    </row>
    <row r="113" spans="1:45" ht="12.75" customHeight="1" x14ac:dyDescent="0.2">
      <c r="A113" s="87"/>
      <c r="B113" s="69" t="s">
        <v>30</v>
      </c>
      <c r="C113" s="23">
        <v>7</v>
      </c>
      <c r="D113" s="24"/>
      <c r="E113" s="4"/>
      <c r="F113" s="71" t="s">
        <v>100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71" t="s">
        <v>100</v>
      </c>
      <c r="U113" s="4"/>
      <c r="V113" s="4"/>
      <c r="W113" s="4"/>
      <c r="X113" s="4"/>
      <c r="Y113" s="71" t="s">
        <v>100</v>
      </c>
      <c r="Z113" s="4"/>
      <c r="AA113" s="4"/>
      <c r="AB113" s="4"/>
      <c r="AC113" s="71" t="s">
        <v>100</v>
      </c>
      <c r="AD113" s="4"/>
      <c r="AE113" s="4"/>
      <c r="AF113" s="4"/>
      <c r="AG113" s="4"/>
      <c r="AH113" s="3"/>
      <c r="AI113" s="3"/>
      <c r="AJ113" s="7"/>
      <c r="AK113" s="4"/>
      <c r="AL113" s="71" t="s">
        <v>100</v>
      </c>
      <c r="AM113" s="7"/>
      <c r="AN113" s="7"/>
      <c r="AO113" s="7"/>
      <c r="AP113" s="7"/>
      <c r="AQ113" s="7">
        <v>5</v>
      </c>
      <c r="AR113" s="3">
        <f>34*2</f>
        <v>68</v>
      </c>
      <c r="AS113" s="8">
        <f t="shared" si="38"/>
        <v>7.3529411764705885E-2</v>
      </c>
    </row>
    <row r="114" spans="1:45" ht="12.75" customHeight="1" x14ac:dyDescent="0.2">
      <c r="A114" s="87"/>
      <c r="B114" s="69" t="s">
        <v>34</v>
      </c>
      <c r="C114" s="23">
        <v>7</v>
      </c>
      <c r="D114" s="24"/>
      <c r="E114" s="4"/>
      <c r="F114" s="4"/>
      <c r="G114" s="4"/>
      <c r="H114" s="4"/>
      <c r="I114" s="4"/>
      <c r="J114" s="4"/>
      <c r="K114" s="4"/>
      <c r="L114" s="71" t="s">
        <v>100</v>
      </c>
      <c r="M114" s="4"/>
      <c r="N114" s="4"/>
      <c r="O114" s="4"/>
      <c r="P114" s="4"/>
      <c r="Q114" s="71" t="s">
        <v>100</v>
      </c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3"/>
      <c r="AI114" s="3"/>
      <c r="AJ114" s="7"/>
      <c r="AK114" s="4"/>
      <c r="AL114" s="4"/>
      <c r="AM114" s="7"/>
      <c r="AN114" s="7"/>
      <c r="AO114" s="7"/>
      <c r="AP114" s="7"/>
      <c r="AQ114" s="7">
        <f t="shared" si="37"/>
        <v>0</v>
      </c>
      <c r="AR114" s="3">
        <f t="shared" ref="AR114" si="41">34*2</f>
        <v>68</v>
      </c>
      <c r="AS114" s="8">
        <f t="shared" si="38"/>
        <v>0</v>
      </c>
    </row>
    <row r="115" spans="1:45" ht="12.75" customHeight="1" x14ac:dyDescent="0.2">
      <c r="A115" s="87"/>
      <c r="B115" s="69" t="s">
        <v>29</v>
      </c>
      <c r="C115" s="23">
        <v>7</v>
      </c>
      <c r="D115" s="21"/>
      <c r="E115" s="4"/>
      <c r="F115" s="4"/>
      <c r="G115" s="71" t="s">
        <v>100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71" t="s">
        <v>100</v>
      </c>
      <c r="U115" s="4"/>
      <c r="V115" s="4"/>
      <c r="W115" s="4"/>
      <c r="X115" s="4"/>
      <c r="Y115" s="71" t="s">
        <v>100</v>
      </c>
      <c r="Z115" s="4"/>
      <c r="AA115" s="4"/>
      <c r="AB115" s="4"/>
      <c r="AC115" s="4"/>
      <c r="AD115" s="4"/>
      <c r="AE115" s="4"/>
      <c r="AF115" s="71" t="s">
        <v>100</v>
      </c>
      <c r="AG115" s="4"/>
      <c r="AH115" s="3"/>
      <c r="AI115" s="71" t="s">
        <v>100</v>
      </c>
      <c r="AJ115" s="4"/>
      <c r="AK115" s="4"/>
      <c r="AL115" s="4"/>
      <c r="AM115" s="7"/>
      <c r="AN115" s="7"/>
      <c r="AO115" s="7"/>
      <c r="AP115" s="7"/>
      <c r="AQ115" s="7">
        <f t="shared" si="37"/>
        <v>0</v>
      </c>
      <c r="AR115" s="3">
        <f>34*1</f>
        <v>34</v>
      </c>
      <c r="AS115" s="8">
        <f t="shared" si="38"/>
        <v>0</v>
      </c>
    </row>
    <row r="116" spans="1:45" ht="12.75" customHeight="1" x14ac:dyDescent="0.2">
      <c r="A116" s="87"/>
      <c r="B116" s="23" t="s">
        <v>51</v>
      </c>
      <c r="C116" s="23">
        <v>7</v>
      </c>
      <c r="D116" s="21"/>
      <c r="E116" s="4"/>
      <c r="F116" s="4"/>
      <c r="G116" s="4"/>
      <c r="H116" s="4"/>
      <c r="I116" s="4"/>
      <c r="J116" s="4"/>
      <c r="K116" s="4"/>
      <c r="L116" s="71" t="s">
        <v>100</v>
      </c>
      <c r="M116" s="4"/>
      <c r="N116" s="4"/>
      <c r="O116" s="4"/>
      <c r="P116" s="4"/>
      <c r="Q116" s="4"/>
      <c r="R116" s="4"/>
      <c r="S116" s="71" t="s">
        <v>100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3"/>
      <c r="AI116" s="4"/>
      <c r="AJ116" s="4"/>
      <c r="AK116" s="4"/>
      <c r="AL116" s="4"/>
      <c r="AM116" s="7"/>
      <c r="AN116" s="7"/>
      <c r="AO116" s="7"/>
      <c r="AP116" s="7"/>
      <c r="AQ116" s="7">
        <f t="shared" si="37"/>
        <v>0</v>
      </c>
      <c r="AR116" s="3">
        <f t="shared" ref="AR116:AR117" si="42">34*1</f>
        <v>34</v>
      </c>
      <c r="AS116" s="8">
        <f t="shared" si="38"/>
        <v>0</v>
      </c>
    </row>
    <row r="117" spans="1:45" ht="12.75" customHeight="1" x14ac:dyDescent="0.2">
      <c r="A117" s="87"/>
      <c r="B117" s="23" t="s">
        <v>52</v>
      </c>
      <c r="C117" s="23">
        <v>7</v>
      </c>
      <c r="D117" s="21"/>
      <c r="E117" s="4"/>
      <c r="F117" s="71" t="s">
        <v>100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71" t="s">
        <v>100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3"/>
      <c r="AI117" s="71" t="s">
        <v>100</v>
      </c>
      <c r="AJ117" s="4"/>
      <c r="AK117" s="4"/>
      <c r="AL117" s="4"/>
      <c r="AM117" s="7"/>
      <c r="AN117" s="7"/>
      <c r="AO117" s="7"/>
      <c r="AP117" s="7"/>
      <c r="AQ117" s="7">
        <v>3</v>
      </c>
      <c r="AR117" s="3">
        <f t="shared" si="42"/>
        <v>34</v>
      </c>
      <c r="AS117" s="8">
        <f t="shared" si="38"/>
        <v>8.8235294117647065E-2</v>
      </c>
    </row>
    <row r="118" spans="1:45" ht="12.75" customHeight="1" x14ac:dyDescent="0.2">
      <c r="A118" s="87"/>
      <c r="B118" s="23" t="s">
        <v>70</v>
      </c>
      <c r="C118" s="23">
        <v>7</v>
      </c>
      <c r="D118" s="21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3"/>
      <c r="AI118" s="4"/>
      <c r="AJ118" s="4"/>
      <c r="AK118" s="71" t="s">
        <v>100</v>
      </c>
      <c r="AL118" s="4"/>
      <c r="AM118" s="7"/>
      <c r="AN118" s="7"/>
      <c r="AO118" s="7"/>
      <c r="AP118" s="7"/>
      <c r="AQ118" s="7">
        <f t="shared" si="37"/>
        <v>0</v>
      </c>
      <c r="AR118" s="3">
        <f>34*2</f>
        <v>68</v>
      </c>
      <c r="AS118" s="8">
        <f t="shared" si="38"/>
        <v>0</v>
      </c>
    </row>
    <row r="119" spans="1:45" ht="12.75" customHeight="1" x14ac:dyDescent="0.2">
      <c r="A119" s="87"/>
      <c r="B119" s="23" t="s">
        <v>66</v>
      </c>
      <c r="C119" s="23">
        <v>7</v>
      </c>
      <c r="D119" s="21"/>
      <c r="E119" s="4"/>
      <c r="F119" s="4"/>
      <c r="G119" s="71" t="s">
        <v>100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71" t="s">
        <v>100</v>
      </c>
      <c r="AE119" s="4"/>
      <c r="AF119" s="4"/>
      <c r="AG119" s="4"/>
      <c r="AH119" s="3"/>
      <c r="AI119" s="4"/>
      <c r="AJ119" s="4"/>
      <c r="AK119" s="71" t="s">
        <v>100</v>
      </c>
      <c r="AL119" s="4"/>
      <c r="AM119" s="7"/>
      <c r="AN119" s="7"/>
      <c r="AO119" s="7"/>
      <c r="AP119" s="7"/>
      <c r="AQ119" s="7">
        <v>3</v>
      </c>
      <c r="AR119" s="3">
        <f t="shared" ref="AR119" si="43">34*2</f>
        <v>68</v>
      </c>
      <c r="AS119" s="8">
        <f t="shared" si="38"/>
        <v>4.4117647058823532E-2</v>
      </c>
    </row>
    <row r="120" spans="1:45" ht="27" customHeight="1" x14ac:dyDescent="0.2">
      <c r="A120" s="50"/>
      <c r="B120" s="51"/>
      <c r="C120" s="51"/>
      <c r="D120" s="51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50"/>
      <c r="AN120" s="50"/>
      <c r="AO120" s="50"/>
      <c r="AP120" s="50"/>
      <c r="AQ120" s="50"/>
      <c r="AR120" s="50"/>
      <c r="AS120" s="50"/>
    </row>
    <row r="121" spans="1:45" s="2" customFormat="1" ht="45.75" customHeight="1" x14ac:dyDescent="0.2">
      <c r="A121" s="104" t="s">
        <v>36</v>
      </c>
      <c r="B121" s="104"/>
      <c r="C121" s="104"/>
      <c r="D121" s="104"/>
      <c r="E121" s="138" t="s">
        <v>40</v>
      </c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09" t="s">
        <v>20</v>
      </c>
      <c r="AR121" s="159" t="s">
        <v>22</v>
      </c>
      <c r="AS121" s="160" t="s">
        <v>21</v>
      </c>
    </row>
    <row r="122" spans="1:45" s="2" customFormat="1" ht="21.75" customHeight="1" x14ac:dyDescent="0.2">
      <c r="A122" s="86" t="s">
        <v>0</v>
      </c>
      <c r="B122" s="86"/>
      <c r="C122" s="86"/>
      <c r="D122" s="22" t="s">
        <v>18</v>
      </c>
      <c r="E122" s="86" t="s">
        <v>1</v>
      </c>
      <c r="F122" s="86"/>
      <c r="G122" s="86"/>
      <c r="H122" s="86"/>
      <c r="I122" s="86" t="s">
        <v>2</v>
      </c>
      <c r="J122" s="86"/>
      <c r="K122" s="86"/>
      <c r="L122" s="86"/>
      <c r="M122" s="86" t="s">
        <v>3</v>
      </c>
      <c r="N122" s="86"/>
      <c r="O122" s="86"/>
      <c r="P122" s="86"/>
      <c r="Q122" s="86" t="s">
        <v>4</v>
      </c>
      <c r="R122" s="86"/>
      <c r="S122" s="86"/>
      <c r="T122" s="86"/>
      <c r="U122" s="86" t="s">
        <v>5</v>
      </c>
      <c r="V122" s="86"/>
      <c r="W122" s="86"/>
      <c r="X122" s="86" t="s">
        <v>6</v>
      </c>
      <c r="Y122" s="86"/>
      <c r="Z122" s="86"/>
      <c r="AA122" s="86"/>
      <c r="AB122" s="86" t="s">
        <v>7</v>
      </c>
      <c r="AC122" s="86"/>
      <c r="AD122" s="86"/>
      <c r="AE122" s="86" t="s">
        <v>8</v>
      </c>
      <c r="AF122" s="86"/>
      <c r="AG122" s="86"/>
      <c r="AH122" s="86"/>
      <c r="AI122" s="86"/>
      <c r="AJ122" s="86" t="s">
        <v>9</v>
      </c>
      <c r="AK122" s="86"/>
      <c r="AL122" s="86"/>
      <c r="AM122" s="86" t="s">
        <v>10</v>
      </c>
      <c r="AN122" s="86"/>
      <c r="AO122" s="86"/>
      <c r="AP122" s="86"/>
      <c r="AQ122" s="109"/>
      <c r="AR122" s="159"/>
      <c r="AS122" s="160"/>
    </row>
    <row r="123" spans="1:45" s="6" customFormat="1" ht="11.25" customHeight="1" x14ac:dyDescent="0.2">
      <c r="A123" s="86"/>
      <c r="B123" s="86"/>
      <c r="C123" s="86"/>
      <c r="D123" s="22" t="s">
        <v>19</v>
      </c>
      <c r="E123" s="5">
        <v>1</v>
      </c>
      <c r="F123" s="5">
        <v>2</v>
      </c>
      <c r="G123" s="5">
        <v>3</v>
      </c>
      <c r="H123" s="5">
        <v>4</v>
      </c>
      <c r="I123" s="5">
        <v>5</v>
      </c>
      <c r="J123" s="5">
        <v>6</v>
      </c>
      <c r="K123" s="5">
        <v>7</v>
      </c>
      <c r="L123" s="5">
        <v>8</v>
      </c>
      <c r="M123" s="5">
        <v>9</v>
      </c>
      <c r="N123" s="5">
        <v>10</v>
      </c>
      <c r="O123" s="5">
        <v>11</v>
      </c>
      <c r="P123" s="5">
        <v>12</v>
      </c>
      <c r="Q123" s="5">
        <v>13</v>
      </c>
      <c r="R123" s="5">
        <v>14</v>
      </c>
      <c r="S123" s="5">
        <v>15</v>
      </c>
      <c r="T123" s="5">
        <v>16</v>
      </c>
      <c r="U123" s="5">
        <v>17</v>
      </c>
      <c r="V123" s="5">
        <v>18</v>
      </c>
      <c r="W123" s="5">
        <v>19</v>
      </c>
      <c r="X123" s="5">
        <v>20</v>
      </c>
      <c r="Y123" s="5">
        <v>21</v>
      </c>
      <c r="Z123" s="5">
        <v>22</v>
      </c>
      <c r="AA123" s="5">
        <v>23</v>
      </c>
      <c r="AB123" s="5">
        <v>24</v>
      </c>
      <c r="AC123" s="5">
        <v>25</v>
      </c>
      <c r="AD123" s="5">
        <v>26</v>
      </c>
      <c r="AE123" s="5">
        <v>27</v>
      </c>
      <c r="AF123" s="5">
        <v>28</v>
      </c>
      <c r="AG123" s="5">
        <v>29</v>
      </c>
      <c r="AH123" s="5">
        <v>30</v>
      </c>
      <c r="AI123" s="5">
        <v>31</v>
      </c>
      <c r="AJ123" s="5">
        <v>32</v>
      </c>
      <c r="AK123" s="5">
        <v>33</v>
      </c>
      <c r="AL123" s="5">
        <v>34</v>
      </c>
      <c r="AM123" s="5">
        <v>35</v>
      </c>
      <c r="AN123" s="5">
        <v>36</v>
      </c>
      <c r="AO123" s="5">
        <v>37</v>
      </c>
      <c r="AP123" s="5">
        <v>38</v>
      </c>
      <c r="AQ123" s="109"/>
      <c r="AR123" s="159"/>
      <c r="AS123" s="160"/>
    </row>
    <row r="124" spans="1:45" ht="12.75" customHeight="1" x14ac:dyDescent="0.2">
      <c r="A124" s="87" t="s">
        <v>25</v>
      </c>
      <c r="B124" s="69" t="s">
        <v>13</v>
      </c>
      <c r="C124" s="23">
        <v>8</v>
      </c>
      <c r="D124" s="24"/>
      <c r="E124" s="4"/>
      <c r="F124" s="71" t="s">
        <v>100</v>
      </c>
      <c r="G124" s="4"/>
      <c r="H124" s="4"/>
      <c r="I124" s="4"/>
      <c r="J124" s="71" t="s">
        <v>100</v>
      </c>
      <c r="K124" s="4"/>
      <c r="L124" s="4"/>
      <c r="M124" s="4"/>
      <c r="N124" s="4"/>
      <c r="O124" s="71" t="s">
        <v>100</v>
      </c>
      <c r="P124" s="4"/>
      <c r="Q124" s="4"/>
      <c r="R124" s="4"/>
      <c r="S124" s="4"/>
      <c r="T124" s="71" t="s">
        <v>100</v>
      </c>
      <c r="U124" s="4"/>
      <c r="V124" s="4"/>
      <c r="W124" s="71" t="s">
        <v>100</v>
      </c>
      <c r="X124" s="4"/>
      <c r="Y124" s="4"/>
      <c r="Z124" s="4"/>
      <c r="AA124" s="4"/>
      <c r="AB124" s="71" t="s">
        <v>100</v>
      </c>
      <c r="AC124" s="4"/>
      <c r="AD124" s="4"/>
      <c r="AE124" s="71" t="s">
        <v>100</v>
      </c>
      <c r="AF124" s="4"/>
      <c r="AG124" s="4"/>
      <c r="AH124" s="4"/>
      <c r="AI124" s="71" t="s">
        <v>100</v>
      </c>
      <c r="AJ124" s="4"/>
      <c r="AK124" s="4"/>
      <c r="AL124" s="4"/>
      <c r="AM124" s="7"/>
      <c r="AN124" s="7"/>
      <c r="AO124" s="7"/>
      <c r="AP124" s="7"/>
      <c r="AQ124" s="7">
        <v>8</v>
      </c>
      <c r="AR124" s="3">
        <f>34*3</f>
        <v>102</v>
      </c>
      <c r="AS124" s="8">
        <f t="shared" ref="AS124:AS140" si="44">AQ124/AR124</f>
        <v>7.8431372549019607E-2</v>
      </c>
    </row>
    <row r="125" spans="1:45" ht="12.75" customHeight="1" x14ac:dyDescent="0.2">
      <c r="A125" s="87"/>
      <c r="B125" s="69" t="s">
        <v>27</v>
      </c>
      <c r="C125" s="23">
        <v>8</v>
      </c>
      <c r="D125" s="24"/>
      <c r="E125" s="4"/>
      <c r="F125" s="4"/>
      <c r="G125" s="4"/>
      <c r="H125" s="4"/>
      <c r="I125" s="71" t="s">
        <v>100</v>
      </c>
      <c r="K125" s="4"/>
      <c r="L125" s="4"/>
      <c r="M125" s="71" t="s">
        <v>100</v>
      </c>
      <c r="N125" s="4"/>
      <c r="P125" s="4"/>
      <c r="Q125" s="4"/>
      <c r="R125" s="4"/>
      <c r="S125" s="4"/>
      <c r="T125" s="71" t="s">
        <v>100</v>
      </c>
      <c r="U125" s="4"/>
      <c r="V125" s="4"/>
      <c r="W125" s="71" t="s">
        <v>100</v>
      </c>
      <c r="X125" s="4"/>
      <c r="Y125" s="4"/>
      <c r="Z125" s="4"/>
      <c r="AA125" s="4"/>
      <c r="AB125" s="4"/>
      <c r="AC125" s="4"/>
      <c r="AD125" s="71" t="s">
        <v>100</v>
      </c>
      <c r="AE125" s="4"/>
      <c r="AF125" s="4"/>
      <c r="AG125" s="4"/>
      <c r="AH125" s="4"/>
      <c r="AI125" s="4"/>
      <c r="AJ125" s="4"/>
      <c r="AK125" s="4"/>
      <c r="AL125" s="4"/>
      <c r="AM125" s="7"/>
      <c r="AN125" s="7"/>
      <c r="AO125" s="7"/>
      <c r="AP125" s="7"/>
      <c r="AQ125" s="7">
        <v>5</v>
      </c>
      <c r="AR125" s="3">
        <f>34*2</f>
        <v>68</v>
      </c>
      <c r="AS125" s="8">
        <f t="shared" si="44"/>
        <v>7.3529411764705885E-2</v>
      </c>
    </row>
    <row r="126" spans="1:45" x14ac:dyDescent="0.2">
      <c r="A126" s="87"/>
      <c r="B126" s="69" t="s">
        <v>12</v>
      </c>
      <c r="C126" s="23">
        <v>8</v>
      </c>
      <c r="D126" s="21"/>
      <c r="E126" s="4"/>
      <c r="F126" s="4"/>
      <c r="G126" s="4"/>
      <c r="H126" s="71" t="s">
        <v>100</v>
      </c>
      <c r="I126" s="4"/>
      <c r="J126" s="4"/>
      <c r="K126" s="4"/>
      <c r="L126" s="71" t="s">
        <v>100</v>
      </c>
      <c r="M126" s="4"/>
      <c r="N126" s="4"/>
      <c r="O126" s="4"/>
      <c r="P126" s="4"/>
      <c r="Q126" s="4"/>
      <c r="R126" s="4"/>
      <c r="S126" s="71" t="s">
        <v>100</v>
      </c>
      <c r="T126" s="4"/>
      <c r="U126" s="4"/>
      <c r="V126" s="4"/>
      <c r="W126" s="71" t="s">
        <v>100</v>
      </c>
      <c r="X126" s="4"/>
      <c r="Y126" s="4"/>
      <c r="Z126" s="71" t="s">
        <v>100</v>
      </c>
      <c r="AA126" s="4"/>
      <c r="AB126" s="4"/>
      <c r="AC126" s="71" t="s">
        <v>100</v>
      </c>
      <c r="AD126" s="4"/>
      <c r="AE126" s="4"/>
      <c r="AF126" s="71" t="s">
        <v>100</v>
      </c>
      <c r="AG126" s="4"/>
      <c r="AH126" s="71" t="s">
        <v>100</v>
      </c>
      <c r="AI126" s="4"/>
      <c r="AJ126" s="4"/>
      <c r="AK126" s="71" t="s">
        <v>100</v>
      </c>
      <c r="AL126" s="4"/>
      <c r="AM126" s="7"/>
      <c r="AN126" s="7"/>
      <c r="AO126" s="7"/>
      <c r="AP126" s="7"/>
      <c r="AQ126" s="7">
        <f t="shared" ref="AQ126:AQ139" si="45">SUM(E126:AP126)</f>
        <v>0</v>
      </c>
      <c r="AR126" s="3">
        <f t="shared" ref="AR126:AR127" si="46">34*3</f>
        <v>102</v>
      </c>
      <c r="AS126" s="8">
        <f t="shared" si="44"/>
        <v>0</v>
      </c>
    </row>
    <row r="127" spans="1:45" ht="12.75" customHeight="1" x14ac:dyDescent="0.2">
      <c r="A127" s="87"/>
      <c r="B127" s="69" t="s">
        <v>80</v>
      </c>
      <c r="C127" s="23">
        <v>8</v>
      </c>
      <c r="D127" s="62"/>
      <c r="E127" s="4"/>
      <c r="F127" s="71" t="s">
        <v>100</v>
      </c>
      <c r="G127" s="4"/>
      <c r="H127" s="3"/>
      <c r="I127" s="3"/>
      <c r="J127" s="4"/>
      <c r="K127" s="71" t="s">
        <v>100</v>
      </c>
      <c r="L127" s="4"/>
      <c r="N127" s="71" t="s">
        <v>100</v>
      </c>
      <c r="O127" s="4"/>
      <c r="P127" s="4"/>
      <c r="Q127" s="4"/>
      <c r="R127" s="4"/>
      <c r="S127" s="71" t="s">
        <v>100</v>
      </c>
      <c r="T127" s="4"/>
      <c r="U127" s="4"/>
      <c r="V127" s="4"/>
      <c r="W127" s="71" t="s">
        <v>100</v>
      </c>
      <c r="X127" s="4"/>
      <c r="Y127" s="4"/>
      <c r="Z127" s="4"/>
      <c r="AA127" s="4"/>
      <c r="AB127" s="4"/>
      <c r="AC127" s="71" t="s">
        <v>100</v>
      </c>
      <c r="AD127" s="4"/>
      <c r="AE127" s="4"/>
      <c r="AF127" s="4"/>
      <c r="AG127" s="4"/>
      <c r="AH127" s="4"/>
      <c r="AI127" s="4"/>
      <c r="AJ127" s="4"/>
      <c r="AK127" s="4"/>
      <c r="AL127" s="71" t="s">
        <v>100</v>
      </c>
      <c r="AM127" s="7"/>
      <c r="AN127" s="7"/>
      <c r="AO127" s="7"/>
      <c r="AP127" s="7"/>
      <c r="AQ127" s="7">
        <v>7</v>
      </c>
      <c r="AR127" s="3">
        <f t="shared" si="46"/>
        <v>102</v>
      </c>
      <c r="AS127" s="8">
        <f t="shared" si="44"/>
        <v>6.8627450980392163E-2</v>
      </c>
    </row>
    <row r="128" spans="1:45" ht="12.75" customHeight="1" x14ac:dyDescent="0.2">
      <c r="A128" s="87"/>
      <c r="B128" s="69" t="s">
        <v>81</v>
      </c>
      <c r="C128" s="23">
        <v>8</v>
      </c>
      <c r="D128" s="24"/>
      <c r="E128" s="4"/>
      <c r="F128" s="4"/>
      <c r="G128" s="4"/>
      <c r="H128" s="4"/>
      <c r="I128" s="4"/>
      <c r="J128" s="71" t="s">
        <v>100</v>
      </c>
      <c r="K128" s="4"/>
      <c r="L128" s="4"/>
      <c r="M128" s="4"/>
      <c r="N128" s="4"/>
      <c r="O128" s="4"/>
      <c r="P128" s="4"/>
      <c r="Q128" s="71" t="s">
        <v>100</v>
      </c>
      <c r="S128" s="4"/>
      <c r="T128" s="71" t="s">
        <v>100</v>
      </c>
      <c r="U128" s="4"/>
      <c r="V128" s="75"/>
      <c r="W128" s="4"/>
      <c r="X128" s="4"/>
      <c r="Y128" s="4"/>
      <c r="Z128" s="4"/>
      <c r="AA128" s="71" t="s">
        <v>100</v>
      </c>
      <c r="AB128" s="4"/>
      <c r="AC128" s="4"/>
      <c r="AD128" s="4"/>
      <c r="AE128" s="4"/>
      <c r="AF128" s="4"/>
      <c r="AG128" s="71" t="s">
        <v>100</v>
      </c>
      <c r="AH128" s="4"/>
      <c r="AI128" s="7"/>
      <c r="AJ128" s="7"/>
      <c r="AK128" s="4"/>
      <c r="AL128" s="71" t="s">
        <v>100</v>
      </c>
      <c r="AM128" s="7"/>
      <c r="AN128" s="7"/>
      <c r="AO128" s="7"/>
      <c r="AP128" s="7"/>
      <c r="AQ128" s="7">
        <v>6</v>
      </c>
      <c r="AR128" s="3">
        <f t="shared" ref="AR128" si="47">34*2</f>
        <v>68</v>
      </c>
      <c r="AS128" s="8">
        <f t="shared" si="44"/>
        <v>8.8235294117647065E-2</v>
      </c>
    </row>
    <row r="129" spans="1:45" ht="12.75" customHeight="1" x14ac:dyDescent="0.2">
      <c r="A129" s="87"/>
      <c r="B129" s="69" t="s">
        <v>82</v>
      </c>
      <c r="C129" s="23">
        <v>8</v>
      </c>
      <c r="D129" s="2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71" t="s">
        <v>100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71" t="s">
        <v>100</v>
      </c>
      <c r="AD129" s="4"/>
      <c r="AE129" s="4"/>
      <c r="AF129" s="4"/>
      <c r="AG129" s="4"/>
      <c r="AH129" s="4"/>
      <c r="AI129" s="7"/>
      <c r="AJ129" s="7"/>
      <c r="AK129" s="71" t="s">
        <v>100</v>
      </c>
      <c r="AL129" s="4"/>
      <c r="AM129" s="7"/>
      <c r="AN129" s="7"/>
      <c r="AO129" s="7"/>
      <c r="AP129" s="7"/>
      <c r="AQ129" s="7">
        <v>3</v>
      </c>
      <c r="AR129" s="3">
        <f>34*1</f>
        <v>34</v>
      </c>
      <c r="AS129" s="8">
        <f t="shared" si="44"/>
        <v>8.8235294117647065E-2</v>
      </c>
    </row>
    <row r="130" spans="1:45" ht="12.75" customHeight="1" x14ac:dyDescent="0.2">
      <c r="A130" s="87"/>
      <c r="B130" s="69" t="s">
        <v>35</v>
      </c>
      <c r="C130" s="23">
        <v>8</v>
      </c>
      <c r="D130" s="24"/>
      <c r="E130" s="4"/>
      <c r="F130" s="4"/>
      <c r="G130" s="4"/>
      <c r="H130" s="4"/>
      <c r="I130" s="4"/>
      <c r="J130" s="4"/>
      <c r="K130" s="71" t="s">
        <v>100</v>
      </c>
      <c r="L130" s="4"/>
      <c r="M130" s="4"/>
      <c r="N130" s="4"/>
      <c r="O130" s="4"/>
      <c r="P130" s="4"/>
      <c r="Q130" s="4"/>
      <c r="R130" s="4"/>
      <c r="S130" s="4"/>
      <c r="T130" s="3"/>
      <c r="U130" s="4"/>
      <c r="V130" s="4"/>
      <c r="W130" s="4"/>
      <c r="X130" s="4"/>
      <c r="Y130" s="4"/>
      <c r="Z130" s="71" t="s">
        <v>100</v>
      </c>
      <c r="AA130" s="4"/>
      <c r="AB130" s="4"/>
      <c r="AC130" s="4"/>
      <c r="AD130" s="4"/>
      <c r="AE130" s="4"/>
      <c r="AF130" s="4"/>
      <c r="AG130" s="3"/>
      <c r="AH130" s="71" t="s">
        <v>100</v>
      </c>
      <c r="AI130" s="4"/>
      <c r="AJ130" s="7"/>
      <c r="AK130" s="4"/>
      <c r="AL130" s="4"/>
      <c r="AM130" s="7"/>
      <c r="AN130" s="7"/>
      <c r="AO130" s="7"/>
      <c r="AP130" s="7"/>
      <c r="AQ130" s="7">
        <f t="shared" si="45"/>
        <v>0</v>
      </c>
      <c r="AR130" s="3">
        <f t="shared" ref="AR130" si="48">34*1</f>
        <v>34</v>
      </c>
      <c r="AS130" s="8">
        <f t="shared" si="44"/>
        <v>0</v>
      </c>
    </row>
    <row r="131" spans="1:45" ht="12.75" customHeight="1" x14ac:dyDescent="0.2">
      <c r="A131" s="87"/>
      <c r="B131" s="69" t="s">
        <v>102</v>
      </c>
      <c r="C131" s="23">
        <v>8</v>
      </c>
      <c r="D131" s="24"/>
      <c r="E131" s="4"/>
      <c r="F131" s="71" t="s">
        <v>100</v>
      </c>
      <c r="G131" s="71" t="s">
        <v>100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71" t="s">
        <v>100</v>
      </c>
      <c r="T131" s="3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7"/>
      <c r="AJ131" s="7"/>
      <c r="AK131" s="4"/>
      <c r="AL131" s="4"/>
      <c r="AM131" s="7"/>
      <c r="AN131" s="7"/>
      <c r="AO131" s="7"/>
      <c r="AP131" s="7"/>
      <c r="AQ131" s="7"/>
      <c r="AR131" s="3"/>
      <c r="AS131" s="8"/>
    </row>
    <row r="132" spans="1:45" ht="12.75" customHeight="1" x14ac:dyDescent="0.2">
      <c r="A132" s="87"/>
      <c r="B132" s="69" t="s">
        <v>28</v>
      </c>
      <c r="C132" s="23">
        <v>8</v>
      </c>
      <c r="D132" s="21"/>
      <c r="E132" s="4"/>
      <c r="G132" s="71" t="s">
        <v>100</v>
      </c>
      <c r="H132" s="4"/>
      <c r="I132" s="4"/>
      <c r="J132" s="71" t="s">
        <v>100</v>
      </c>
      <c r="K132" s="4"/>
      <c r="L132" s="4"/>
      <c r="N132" s="4"/>
      <c r="O132" s="71" t="s">
        <v>100</v>
      </c>
      <c r="P132" s="4"/>
      <c r="Q132" s="71" t="s">
        <v>100</v>
      </c>
      <c r="R132" s="4"/>
      <c r="S132" s="3"/>
      <c r="T132" s="4"/>
      <c r="U132" s="4"/>
      <c r="V132" s="71" t="s">
        <v>100</v>
      </c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7"/>
      <c r="AJ132" s="71" t="s">
        <v>100</v>
      </c>
      <c r="AK132" s="4"/>
      <c r="AL132" s="4"/>
      <c r="AM132" s="7"/>
      <c r="AN132" s="7"/>
      <c r="AO132" s="7"/>
      <c r="AP132" s="7"/>
      <c r="AQ132" s="7">
        <f t="shared" si="45"/>
        <v>0</v>
      </c>
      <c r="AR132" s="3">
        <f t="shared" ref="AR132" si="49">34*3</f>
        <v>102</v>
      </c>
      <c r="AS132" s="8">
        <f t="shared" si="44"/>
        <v>0</v>
      </c>
    </row>
    <row r="133" spans="1:45" ht="12.75" customHeight="1" x14ac:dyDescent="0.2">
      <c r="A133" s="87"/>
      <c r="B133" s="69" t="s">
        <v>30</v>
      </c>
      <c r="C133" s="23">
        <v>8</v>
      </c>
      <c r="D133" s="21"/>
      <c r="E133" s="4"/>
      <c r="F133" s="4"/>
      <c r="G133" s="72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72"/>
      <c r="T133" s="4"/>
      <c r="U133" s="4"/>
      <c r="V133" s="4"/>
      <c r="W133" s="4"/>
      <c r="X133" s="4"/>
      <c r="Y133" s="4"/>
      <c r="Z133" s="4"/>
      <c r="AA133" s="4"/>
      <c r="AB133" s="71" t="s">
        <v>100</v>
      </c>
      <c r="AC133" s="4"/>
      <c r="AD133" s="4"/>
      <c r="AE133" s="4"/>
      <c r="AF133" s="4"/>
      <c r="AG133" s="4"/>
      <c r="AH133" s="4"/>
      <c r="AI133" s="71" t="s">
        <v>100</v>
      </c>
      <c r="AJ133" s="7"/>
      <c r="AL133" s="71" t="s">
        <v>100</v>
      </c>
      <c r="AM133" s="7"/>
      <c r="AN133" s="7"/>
      <c r="AO133" s="7"/>
      <c r="AP133" s="7"/>
      <c r="AQ133" s="7">
        <f t="shared" si="45"/>
        <v>0</v>
      </c>
      <c r="AR133" s="3">
        <f t="shared" ref="AR133:AR136" si="50">34*2</f>
        <v>68</v>
      </c>
      <c r="AS133" s="8">
        <f t="shared" si="44"/>
        <v>0</v>
      </c>
    </row>
    <row r="134" spans="1:45" ht="12.75" customHeight="1" x14ac:dyDescent="0.2">
      <c r="A134" s="87"/>
      <c r="B134" s="69" t="s">
        <v>34</v>
      </c>
      <c r="C134" s="23">
        <v>8</v>
      </c>
      <c r="D134" s="21"/>
      <c r="E134" s="4"/>
      <c r="F134" s="4"/>
      <c r="G134" s="4"/>
      <c r="H134" s="4"/>
      <c r="I134" s="71" t="s">
        <v>100</v>
      </c>
      <c r="J134" s="4"/>
      <c r="K134" s="4"/>
      <c r="L134" s="4"/>
      <c r="M134" s="4"/>
      <c r="N134" s="4"/>
      <c r="O134" s="4"/>
      <c r="P134" s="71" t="s">
        <v>100</v>
      </c>
      <c r="Q134" s="4"/>
      <c r="R134" s="4"/>
      <c r="S134" s="3"/>
      <c r="T134" s="4"/>
      <c r="U134" s="4"/>
      <c r="V134" s="4"/>
      <c r="W134" s="4"/>
      <c r="X134" s="4"/>
      <c r="Y134" s="71" t="s">
        <v>100</v>
      </c>
      <c r="Z134" s="4"/>
      <c r="AA134" s="4"/>
      <c r="AB134" s="4"/>
      <c r="AC134" s="71" t="s">
        <v>100</v>
      </c>
      <c r="AD134" s="4"/>
      <c r="AE134" s="4"/>
      <c r="AF134" s="4"/>
      <c r="AG134" s="4"/>
      <c r="AH134" s="71" t="s">
        <v>100</v>
      </c>
      <c r="AI134" s="7"/>
      <c r="AJ134" s="7"/>
      <c r="AK134" s="4"/>
      <c r="AL134" s="4"/>
      <c r="AM134" s="7"/>
      <c r="AN134" s="7"/>
      <c r="AO134" s="7"/>
      <c r="AP134" s="7"/>
      <c r="AQ134" s="7">
        <v>5</v>
      </c>
      <c r="AR134" s="3">
        <f t="shared" si="50"/>
        <v>68</v>
      </c>
      <c r="AS134" s="8">
        <f t="shared" si="44"/>
        <v>7.3529411764705885E-2</v>
      </c>
    </row>
    <row r="135" spans="1:45" ht="12.75" customHeight="1" x14ac:dyDescent="0.2">
      <c r="A135" s="87"/>
      <c r="B135" s="23" t="s">
        <v>37</v>
      </c>
      <c r="C135" s="23">
        <v>8</v>
      </c>
      <c r="D135" s="21"/>
      <c r="E135" s="4"/>
      <c r="F135" s="4"/>
      <c r="G135" s="71" t="s">
        <v>100</v>
      </c>
      <c r="H135" s="4"/>
      <c r="I135" s="4"/>
      <c r="J135" s="4"/>
      <c r="K135" s="4"/>
      <c r="L135" s="4"/>
      <c r="M135" s="4"/>
      <c r="N135" s="71" t="s">
        <v>100</v>
      </c>
      <c r="O135" s="4"/>
      <c r="P135" s="4"/>
      <c r="Q135" s="4"/>
      <c r="R135" s="71" t="s">
        <v>100</v>
      </c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7"/>
      <c r="AJ135" s="7"/>
      <c r="AK135" s="4"/>
      <c r="AL135" s="4"/>
      <c r="AM135" s="7"/>
      <c r="AN135" s="7"/>
      <c r="AO135" s="7"/>
      <c r="AP135" s="7"/>
      <c r="AQ135" s="7">
        <f t="shared" si="45"/>
        <v>0</v>
      </c>
      <c r="AR135" s="3">
        <f t="shared" si="50"/>
        <v>68</v>
      </c>
      <c r="AS135" s="8">
        <f t="shared" si="44"/>
        <v>0</v>
      </c>
    </row>
    <row r="136" spans="1:45" ht="12.75" customHeight="1" x14ac:dyDescent="0.2">
      <c r="A136" s="87"/>
      <c r="B136" s="23" t="s">
        <v>29</v>
      </c>
      <c r="C136" s="23">
        <v>8</v>
      </c>
      <c r="D136" s="21"/>
      <c r="E136" s="4"/>
      <c r="F136" s="4"/>
      <c r="G136" s="4"/>
      <c r="H136" s="71" t="s">
        <v>100</v>
      </c>
      <c r="I136" s="4"/>
      <c r="J136" s="4"/>
      <c r="K136" s="4"/>
      <c r="L136" s="4"/>
      <c r="M136" s="4"/>
      <c r="N136" s="4"/>
      <c r="O136" s="4"/>
      <c r="P136" s="4"/>
      <c r="Q136" s="4"/>
      <c r="R136" s="71" t="s">
        <v>100</v>
      </c>
      <c r="S136" s="3"/>
      <c r="T136" s="4"/>
      <c r="U136" s="4"/>
      <c r="V136" s="4"/>
      <c r="W136" s="4"/>
      <c r="X136" s="4"/>
      <c r="Y136" s="71" t="s">
        <v>100</v>
      </c>
      <c r="Z136" s="4"/>
      <c r="AA136" s="4"/>
      <c r="AB136" s="4"/>
      <c r="AC136" s="4"/>
      <c r="AD136" s="4"/>
      <c r="AE136" s="4"/>
      <c r="AF136" s="71" t="s">
        <v>100</v>
      </c>
      <c r="AG136" s="4"/>
      <c r="AH136" s="4"/>
      <c r="AI136" s="7"/>
      <c r="AJ136" s="7"/>
      <c r="AK136" s="4"/>
      <c r="AL136" s="4"/>
      <c r="AM136" s="7"/>
      <c r="AN136" s="7"/>
      <c r="AO136" s="7"/>
      <c r="AP136" s="7"/>
      <c r="AQ136" s="7">
        <f t="shared" si="45"/>
        <v>0</v>
      </c>
      <c r="AR136" s="3">
        <f t="shared" si="50"/>
        <v>68</v>
      </c>
      <c r="AS136" s="8">
        <f t="shared" si="44"/>
        <v>0</v>
      </c>
    </row>
    <row r="137" spans="1:45" ht="12.75" customHeight="1" x14ac:dyDescent="0.2">
      <c r="A137" s="87"/>
      <c r="B137" s="23" t="s">
        <v>52</v>
      </c>
      <c r="C137" s="23">
        <v>8</v>
      </c>
      <c r="D137" s="21"/>
      <c r="E137" s="4"/>
      <c r="F137" s="71" t="s">
        <v>100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71" t="s">
        <v>100</v>
      </c>
      <c r="S137" s="3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75"/>
      <c r="AJ137" s="7"/>
      <c r="AK137" s="71" t="s">
        <v>100</v>
      </c>
      <c r="AL137" s="4"/>
      <c r="AM137" s="7"/>
      <c r="AN137" s="7"/>
      <c r="AO137" s="7"/>
      <c r="AP137" s="7"/>
      <c r="AQ137" s="7">
        <v>3</v>
      </c>
      <c r="AR137" s="3">
        <f t="shared" ref="AR137:AR139" si="51">34*1</f>
        <v>34</v>
      </c>
      <c r="AS137" s="8">
        <f t="shared" si="44"/>
        <v>8.8235294117647065E-2</v>
      </c>
    </row>
    <row r="138" spans="1:45" ht="12.75" customHeight="1" x14ac:dyDescent="0.2">
      <c r="A138" s="87"/>
      <c r="B138" s="23" t="s">
        <v>70</v>
      </c>
      <c r="C138" s="23">
        <v>8</v>
      </c>
      <c r="D138" s="21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3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7"/>
      <c r="AJ138" s="7"/>
      <c r="AK138" s="4"/>
      <c r="AL138" s="71" t="s">
        <v>100</v>
      </c>
      <c r="AM138" s="7"/>
      <c r="AN138" s="7"/>
      <c r="AO138" s="7"/>
      <c r="AP138" s="7"/>
      <c r="AQ138" s="7">
        <f t="shared" si="45"/>
        <v>0</v>
      </c>
      <c r="AR138" s="3">
        <f t="shared" si="51"/>
        <v>34</v>
      </c>
      <c r="AS138" s="8">
        <f t="shared" si="44"/>
        <v>0</v>
      </c>
    </row>
    <row r="139" spans="1:45" ht="12.75" customHeight="1" x14ac:dyDescent="0.2">
      <c r="A139" s="87"/>
      <c r="B139" s="23" t="s">
        <v>85</v>
      </c>
      <c r="C139" s="23">
        <v>8</v>
      </c>
      <c r="D139" s="21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71" t="s">
        <v>100</v>
      </c>
      <c r="R139" s="4"/>
      <c r="S139" s="3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7"/>
      <c r="AJ139" s="7"/>
      <c r="AK139" s="4"/>
      <c r="AL139" s="4"/>
      <c r="AM139" s="7"/>
      <c r="AN139" s="7"/>
      <c r="AO139" s="7"/>
      <c r="AP139" s="7"/>
      <c r="AQ139" s="7">
        <f t="shared" si="45"/>
        <v>0</v>
      </c>
      <c r="AR139" s="3">
        <f t="shared" si="51"/>
        <v>34</v>
      </c>
      <c r="AS139" s="8">
        <f t="shared" si="44"/>
        <v>0</v>
      </c>
    </row>
    <row r="140" spans="1:45" ht="12.75" customHeight="1" x14ac:dyDescent="0.2">
      <c r="A140" s="87"/>
      <c r="B140" s="23" t="s">
        <v>66</v>
      </c>
      <c r="C140" s="23">
        <v>8</v>
      </c>
      <c r="D140" s="21"/>
      <c r="E140" s="4"/>
      <c r="F140" s="4"/>
      <c r="G140" s="4"/>
      <c r="H140" s="71" t="s">
        <v>100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3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71" t="s">
        <v>100</v>
      </c>
      <c r="AE140" s="4"/>
      <c r="AF140" s="4"/>
      <c r="AG140" s="4"/>
      <c r="AH140" s="4"/>
      <c r="AI140" s="7"/>
      <c r="AJ140" s="7"/>
      <c r="AK140" s="71" t="s">
        <v>100</v>
      </c>
      <c r="AL140" s="4"/>
      <c r="AM140" s="7"/>
      <c r="AN140" s="7"/>
      <c r="AO140" s="7"/>
      <c r="AP140" s="7"/>
      <c r="AQ140" s="7">
        <v>3</v>
      </c>
      <c r="AR140" s="3">
        <f t="shared" ref="AR140" si="52">34*2</f>
        <v>68</v>
      </c>
      <c r="AS140" s="8">
        <f t="shared" si="44"/>
        <v>4.4117647058823532E-2</v>
      </c>
    </row>
    <row r="141" spans="1:45" ht="27" customHeight="1" x14ac:dyDescent="0.2">
      <c r="A141" s="50"/>
      <c r="B141" s="51"/>
      <c r="C141" s="51"/>
      <c r="D141" s="51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50"/>
      <c r="AN141" s="50"/>
      <c r="AO141" s="50"/>
      <c r="AP141" s="50"/>
      <c r="AQ141" s="50"/>
      <c r="AR141" s="50"/>
      <c r="AS141" s="50"/>
    </row>
    <row r="142" spans="1:45" s="2" customFormat="1" ht="40.5" customHeight="1" x14ac:dyDescent="0.2">
      <c r="A142" s="104" t="s">
        <v>38</v>
      </c>
      <c r="B142" s="104"/>
      <c r="C142" s="104"/>
      <c r="D142" s="104"/>
      <c r="E142" s="138" t="s">
        <v>40</v>
      </c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09" t="s">
        <v>20</v>
      </c>
      <c r="AR142" s="159" t="s">
        <v>22</v>
      </c>
      <c r="AS142" s="160" t="s">
        <v>21</v>
      </c>
    </row>
    <row r="143" spans="1:45" s="2" customFormat="1" ht="21.75" customHeight="1" x14ac:dyDescent="0.2">
      <c r="A143" s="86" t="s">
        <v>0</v>
      </c>
      <c r="B143" s="86"/>
      <c r="C143" s="86"/>
      <c r="D143" s="22" t="s">
        <v>18</v>
      </c>
      <c r="E143" s="86" t="s">
        <v>1</v>
      </c>
      <c r="F143" s="86"/>
      <c r="G143" s="86"/>
      <c r="H143" s="86"/>
      <c r="I143" s="86" t="s">
        <v>2</v>
      </c>
      <c r="J143" s="86"/>
      <c r="K143" s="86"/>
      <c r="L143" s="86"/>
      <c r="M143" s="86" t="s">
        <v>3</v>
      </c>
      <c r="N143" s="86"/>
      <c r="O143" s="86"/>
      <c r="P143" s="86"/>
      <c r="Q143" s="86" t="s">
        <v>4</v>
      </c>
      <c r="R143" s="86"/>
      <c r="S143" s="86"/>
      <c r="T143" s="86"/>
      <c r="U143" s="86" t="s">
        <v>5</v>
      </c>
      <c r="V143" s="86"/>
      <c r="W143" s="86"/>
      <c r="X143" s="86" t="s">
        <v>6</v>
      </c>
      <c r="Y143" s="86"/>
      <c r="Z143" s="86"/>
      <c r="AA143" s="86"/>
      <c r="AB143" s="86" t="s">
        <v>7</v>
      </c>
      <c r="AC143" s="86"/>
      <c r="AD143" s="86"/>
      <c r="AE143" s="86" t="s">
        <v>8</v>
      </c>
      <c r="AF143" s="86"/>
      <c r="AG143" s="86"/>
      <c r="AH143" s="86"/>
      <c r="AI143" s="86"/>
      <c r="AJ143" s="86" t="s">
        <v>9</v>
      </c>
      <c r="AK143" s="86"/>
      <c r="AL143" s="86"/>
      <c r="AM143" s="86" t="s">
        <v>10</v>
      </c>
      <c r="AN143" s="86"/>
      <c r="AO143" s="86"/>
      <c r="AP143" s="86"/>
      <c r="AQ143" s="109"/>
      <c r="AR143" s="159"/>
      <c r="AS143" s="160"/>
    </row>
    <row r="144" spans="1:45" s="6" customFormat="1" ht="11.25" customHeight="1" x14ac:dyDescent="0.2">
      <c r="A144" s="86"/>
      <c r="B144" s="86"/>
      <c r="C144" s="86"/>
      <c r="D144" s="22" t="s">
        <v>19</v>
      </c>
      <c r="E144" s="5">
        <v>1</v>
      </c>
      <c r="F144" s="5">
        <v>2</v>
      </c>
      <c r="G144" s="5">
        <v>3</v>
      </c>
      <c r="H144" s="5">
        <v>4</v>
      </c>
      <c r="I144" s="5">
        <v>5</v>
      </c>
      <c r="J144" s="5">
        <v>6</v>
      </c>
      <c r="K144" s="5">
        <v>7</v>
      </c>
      <c r="L144" s="5">
        <v>8</v>
      </c>
      <c r="M144" s="5">
        <v>9</v>
      </c>
      <c r="N144" s="5">
        <v>10</v>
      </c>
      <c r="O144" s="5">
        <v>11</v>
      </c>
      <c r="P144" s="5">
        <v>12</v>
      </c>
      <c r="Q144" s="5">
        <v>13</v>
      </c>
      <c r="R144" s="5">
        <v>14</v>
      </c>
      <c r="S144" s="5">
        <v>15</v>
      </c>
      <c r="T144" s="5">
        <v>16</v>
      </c>
      <c r="U144" s="5">
        <v>17</v>
      </c>
      <c r="V144" s="5">
        <v>18</v>
      </c>
      <c r="W144" s="5">
        <v>19</v>
      </c>
      <c r="X144" s="5">
        <v>20</v>
      </c>
      <c r="Y144" s="5">
        <v>21</v>
      </c>
      <c r="Z144" s="5">
        <v>22</v>
      </c>
      <c r="AA144" s="5">
        <v>23</v>
      </c>
      <c r="AB144" s="5">
        <v>24</v>
      </c>
      <c r="AC144" s="5">
        <v>25</v>
      </c>
      <c r="AD144" s="5">
        <v>26</v>
      </c>
      <c r="AE144" s="5">
        <v>27</v>
      </c>
      <c r="AF144" s="5">
        <v>28</v>
      </c>
      <c r="AG144" s="5">
        <v>29</v>
      </c>
      <c r="AH144" s="5">
        <v>30</v>
      </c>
      <c r="AI144" s="5">
        <v>31</v>
      </c>
      <c r="AJ144" s="5">
        <v>32</v>
      </c>
      <c r="AK144" s="5">
        <v>33</v>
      </c>
      <c r="AL144" s="5">
        <v>34</v>
      </c>
      <c r="AM144" s="5">
        <v>35</v>
      </c>
      <c r="AN144" s="5">
        <v>36</v>
      </c>
      <c r="AO144" s="5">
        <v>37</v>
      </c>
      <c r="AP144" s="5">
        <v>38</v>
      </c>
      <c r="AQ144" s="109"/>
      <c r="AR144" s="159"/>
      <c r="AS144" s="160"/>
    </row>
    <row r="145" spans="1:45" ht="12.75" customHeight="1" x14ac:dyDescent="0.2">
      <c r="A145" s="87" t="s">
        <v>25</v>
      </c>
      <c r="B145" s="69" t="s">
        <v>13</v>
      </c>
      <c r="C145" s="23">
        <v>9</v>
      </c>
      <c r="D145" s="24"/>
      <c r="E145" s="4"/>
      <c r="F145" s="4"/>
      <c r="G145" s="4"/>
      <c r="H145" s="71" t="s">
        <v>100</v>
      </c>
      <c r="I145" s="4"/>
      <c r="J145" s="4"/>
      <c r="K145" s="4"/>
      <c r="L145" s="4"/>
      <c r="M145" s="71" t="s">
        <v>100</v>
      </c>
      <c r="N145" s="4"/>
      <c r="O145" s="4"/>
      <c r="P145" s="4"/>
      <c r="Q145" s="71" t="s">
        <v>100</v>
      </c>
      <c r="R145" s="4"/>
      <c r="S145" s="4"/>
      <c r="T145" s="4"/>
      <c r="U145" s="4"/>
      <c r="V145" s="4"/>
      <c r="W145" s="71" t="s">
        <v>100</v>
      </c>
      <c r="X145" s="4"/>
      <c r="Y145" s="4"/>
      <c r="Z145" s="4"/>
      <c r="AA145" s="71" t="s">
        <v>100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7"/>
      <c r="AN145" s="7"/>
      <c r="AO145" s="7"/>
      <c r="AP145" s="7"/>
      <c r="AQ145" s="7">
        <f t="shared" ref="AQ145:AQ160" si="53">SUM(E145:AP145)</f>
        <v>0</v>
      </c>
      <c r="AR145" s="3">
        <f>34*3</f>
        <v>102</v>
      </c>
      <c r="AS145" s="8">
        <f t="shared" ref="AS145:AS160" si="54">AQ145/AR145</f>
        <v>0</v>
      </c>
    </row>
    <row r="146" spans="1:45" ht="12.75" customHeight="1" x14ac:dyDescent="0.2">
      <c r="A146" s="87"/>
      <c r="B146" s="69" t="s">
        <v>27</v>
      </c>
      <c r="C146" s="23">
        <v>9</v>
      </c>
      <c r="D146" s="24"/>
      <c r="E146" s="4"/>
      <c r="F146" s="4"/>
      <c r="G146" s="4"/>
      <c r="H146" s="4"/>
      <c r="I146" s="71" t="s">
        <v>100</v>
      </c>
      <c r="J146" s="4"/>
      <c r="K146" s="4"/>
      <c r="L146" s="4"/>
      <c r="M146" s="4"/>
      <c r="N146" s="71" t="s">
        <v>100</v>
      </c>
      <c r="O146" s="4"/>
      <c r="P146" s="4"/>
      <c r="Q146" s="4"/>
      <c r="R146" s="4"/>
      <c r="S146" s="71" t="s">
        <v>100</v>
      </c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7"/>
      <c r="AN146" s="7"/>
      <c r="AO146" s="7"/>
      <c r="AP146" s="7"/>
      <c r="AQ146" s="7">
        <f t="shared" si="53"/>
        <v>0</v>
      </c>
      <c r="AR146" s="3">
        <f t="shared" ref="AR146:AR149" si="55">34*3</f>
        <v>102</v>
      </c>
      <c r="AS146" s="8">
        <f t="shared" si="54"/>
        <v>0</v>
      </c>
    </row>
    <row r="147" spans="1:45" x14ac:dyDescent="0.2">
      <c r="A147" s="87"/>
      <c r="B147" s="69" t="s">
        <v>12</v>
      </c>
      <c r="C147" s="23">
        <v>9</v>
      </c>
      <c r="D147" s="21"/>
      <c r="E147" s="4"/>
      <c r="F147" s="4"/>
      <c r="G147" s="4"/>
      <c r="H147" s="4"/>
      <c r="I147" s="4"/>
      <c r="J147" s="4"/>
      <c r="K147" s="71" t="s">
        <v>100</v>
      </c>
      <c r="L147" s="4"/>
      <c r="M147" s="4"/>
      <c r="N147" s="4"/>
      <c r="O147" s="4"/>
      <c r="P147" s="4"/>
      <c r="Q147" s="4"/>
      <c r="R147" s="4"/>
      <c r="S147" s="4"/>
      <c r="T147" s="71" t="s">
        <v>100</v>
      </c>
      <c r="U147" s="4"/>
      <c r="V147" s="4"/>
      <c r="W147" s="4"/>
      <c r="X147" s="4"/>
      <c r="Y147" s="4"/>
      <c r="Z147" s="4"/>
      <c r="AA147" s="4"/>
      <c r="AB147" s="4"/>
      <c r="AC147" s="71" t="s">
        <v>100</v>
      </c>
      <c r="AD147" s="4"/>
      <c r="AE147" s="4"/>
      <c r="AF147" s="4"/>
      <c r="AG147" s="4"/>
      <c r="AH147" s="4"/>
      <c r="AI147" s="4"/>
      <c r="AJ147" s="4"/>
      <c r="AK147" s="71" t="s">
        <v>100</v>
      </c>
      <c r="AL147" s="4"/>
      <c r="AM147" s="7"/>
      <c r="AN147" s="7"/>
      <c r="AO147" s="7"/>
      <c r="AP147" s="7"/>
      <c r="AQ147" s="7">
        <f t="shared" si="53"/>
        <v>0</v>
      </c>
      <c r="AR147" s="3">
        <f t="shared" si="55"/>
        <v>102</v>
      </c>
      <c r="AS147" s="8">
        <f t="shared" si="54"/>
        <v>0</v>
      </c>
    </row>
    <row r="148" spans="1:45" ht="12.75" customHeight="1" x14ac:dyDescent="0.2">
      <c r="A148" s="87"/>
      <c r="B148" s="69" t="s">
        <v>80</v>
      </c>
      <c r="C148" s="23">
        <v>9</v>
      </c>
      <c r="D148" s="24"/>
      <c r="E148" s="4"/>
      <c r="F148" s="71" t="s">
        <v>100</v>
      </c>
      <c r="G148" s="4"/>
      <c r="I148" s="3"/>
      <c r="J148" s="4"/>
      <c r="K148" s="4"/>
      <c r="L148" s="71" t="s">
        <v>100</v>
      </c>
      <c r="M148" s="4"/>
      <c r="N148" s="4"/>
      <c r="O148" s="4"/>
      <c r="P148" s="4"/>
      <c r="Q148" s="4"/>
      <c r="R148" s="4"/>
      <c r="S148" s="4"/>
      <c r="T148" s="4"/>
      <c r="U148" s="71" t="s">
        <v>100</v>
      </c>
      <c r="V148" s="4"/>
      <c r="W148" s="4"/>
      <c r="X148" s="71" t="s">
        <v>100</v>
      </c>
      <c r="Y148" s="4"/>
      <c r="Z148" s="4"/>
      <c r="AA148" s="4"/>
      <c r="AB148" s="4"/>
      <c r="AC148" s="4"/>
      <c r="AD148" s="71" t="s">
        <v>100</v>
      </c>
      <c r="AE148" s="4"/>
      <c r="AF148" s="4"/>
      <c r="AG148" s="4"/>
      <c r="AH148" s="4"/>
      <c r="AI148" s="4"/>
      <c r="AJ148" s="4"/>
      <c r="AK148" s="71" t="s">
        <v>100</v>
      </c>
      <c r="AL148" s="4"/>
      <c r="AM148" s="7"/>
      <c r="AN148" s="7"/>
      <c r="AO148" s="7"/>
      <c r="AP148" s="7"/>
      <c r="AQ148" s="7">
        <f t="shared" si="53"/>
        <v>0</v>
      </c>
      <c r="AR148" s="3">
        <f t="shared" si="55"/>
        <v>102</v>
      </c>
      <c r="AS148" s="8">
        <f t="shared" si="54"/>
        <v>0</v>
      </c>
    </row>
    <row r="149" spans="1:45" x14ac:dyDescent="0.2">
      <c r="A149" s="87"/>
      <c r="B149" s="69" t="s">
        <v>81</v>
      </c>
      <c r="C149" s="23">
        <v>9</v>
      </c>
      <c r="D149" s="24"/>
      <c r="E149" s="4"/>
      <c r="F149" s="71" t="s">
        <v>100</v>
      </c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71" t="s">
        <v>100</v>
      </c>
      <c r="V149" s="4"/>
      <c r="W149" s="4"/>
      <c r="X149" s="71" t="s">
        <v>100</v>
      </c>
      <c r="Y149" s="4"/>
      <c r="Z149" s="4"/>
      <c r="AA149" s="4"/>
      <c r="AB149" s="4"/>
      <c r="AC149" s="4"/>
      <c r="AD149" s="4"/>
      <c r="AE149" s="4"/>
      <c r="AF149" s="71" t="s">
        <v>100</v>
      </c>
      <c r="AG149" s="4"/>
      <c r="AH149" s="4"/>
      <c r="AI149" s="7"/>
      <c r="AJ149" s="7"/>
      <c r="AK149" s="4"/>
      <c r="AL149" s="4"/>
      <c r="AM149" s="7"/>
      <c r="AN149" s="7"/>
      <c r="AO149" s="7"/>
      <c r="AP149" s="7"/>
      <c r="AQ149" s="7">
        <f t="shared" si="53"/>
        <v>0</v>
      </c>
      <c r="AR149" s="3">
        <f t="shared" si="55"/>
        <v>102</v>
      </c>
      <c r="AS149" s="8">
        <f t="shared" si="54"/>
        <v>0</v>
      </c>
    </row>
    <row r="150" spans="1:45" ht="12.75" customHeight="1" x14ac:dyDescent="0.2">
      <c r="A150" s="87"/>
      <c r="B150" s="69" t="s">
        <v>82</v>
      </c>
      <c r="C150" s="23">
        <v>9</v>
      </c>
      <c r="D150" s="21"/>
      <c r="E150" s="4"/>
      <c r="F150" s="4"/>
      <c r="G150" s="4"/>
      <c r="H150" s="4"/>
      <c r="I150" s="4"/>
      <c r="J150" s="4"/>
      <c r="K150" s="4"/>
      <c r="L150" s="71" t="s">
        <v>100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7"/>
      <c r="AJ150" s="7"/>
      <c r="AK150" s="4"/>
      <c r="AL150" s="4"/>
      <c r="AM150" s="7"/>
      <c r="AN150" s="7"/>
      <c r="AO150" s="7"/>
      <c r="AP150" s="7"/>
      <c r="AQ150" s="7">
        <f t="shared" si="53"/>
        <v>0</v>
      </c>
      <c r="AR150" s="3">
        <f>34*1</f>
        <v>34</v>
      </c>
      <c r="AS150" s="8">
        <f t="shared" si="54"/>
        <v>0</v>
      </c>
    </row>
    <row r="151" spans="1:45" x14ac:dyDescent="0.2">
      <c r="A151" s="87"/>
      <c r="B151" s="69" t="s">
        <v>35</v>
      </c>
      <c r="C151" s="23">
        <v>9</v>
      </c>
      <c r="D151" s="21"/>
      <c r="E151" s="4"/>
      <c r="F151" s="4"/>
      <c r="G151" s="4"/>
      <c r="H151" s="4"/>
      <c r="I151" s="4"/>
      <c r="J151" s="4"/>
      <c r="K151" s="71" t="s">
        <v>100</v>
      </c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71" t="s">
        <v>100</v>
      </c>
      <c r="AA151" s="4"/>
      <c r="AB151" s="4"/>
      <c r="AC151" s="4"/>
      <c r="AD151" s="4"/>
      <c r="AE151" s="4"/>
      <c r="AF151" s="4"/>
      <c r="AG151" s="3"/>
      <c r="AH151" s="71" t="s">
        <v>100</v>
      </c>
      <c r="AI151" s="4"/>
      <c r="AJ151" s="7"/>
      <c r="AK151" s="4"/>
      <c r="AL151" s="4"/>
      <c r="AM151" s="7"/>
      <c r="AN151" s="7"/>
      <c r="AO151" s="7"/>
      <c r="AP151" s="7"/>
      <c r="AQ151" s="7">
        <f t="shared" si="53"/>
        <v>0</v>
      </c>
      <c r="AR151" s="3">
        <f t="shared" ref="AR151" si="56">34*1</f>
        <v>34</v>
      </c>
      <c r="AS151" s="8">
        <f t="shared" si="54"/>
        <v>0</v>
      </c>
    </row>
    <row r="152" spans="1:45" x14ac:dyDescent="0.2">
      <c r="A152" s="87"/>
      <c r="B152" s="69" t="s">
        <v>28</v>
      </c>
      <c r="C152" s="23">
        <v>9</v>
      </c>
      <c r="D152" s="21"/>
      <c r="E152" s="4"/>
      <c r="F152" s="71" t="s">
        <v>100</v>
      </c>
      <c r="G152" s="4"/>
      <c r="H152" s="4"/>
      <c r="I152" s="4"/>
      <c r="J152" s="71" t="s">
        <v>100</v>
      </c>
      <c r="K152" s="4"/>
      <c r="L152" s="4"/>
      <c r="M152" s="4"/>
      <c r="N152" s="71" t="s">
        <v>100</v>
      </c>
      <c r="O152" s="4"/>
      <c r="P152" s="4"/>
      <c r="R152" s="4"/>
      <c r="S152" s="4"/>
      <c r="T152" s="71" t="s">
        <v>100</v>
      </c>
      <c r="U152" s="4"/>
      <c r="V152" s="4"/>
      <c r="W152" s="71" t="s">
        <v>100</v>
      </c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71" t="s">
        <v>100</v>
      </c>
      <c r="AJ152" s="7"/>
      <c r="AK152" s="4"/>
      <c r="AL152" s="4"/>
      <c r="AM152" s="7"/>
      <c r="AN152" s="7"/>
      <c r="AO152" s="7"/>
      <c r="AP152" s="7"/>
      <c r="AQ152" s="7">
        <f t="shared" si="53"/>
        <v>0</v>
      </c>
      <c r="AR152" s="3">
        <f>34*2</f>
        <v>68</v>
      </c>
      <c r="AS152" s="8">
        <f t="shared" si="54"/>
        <v>0</v>
      </c>
    </row>
    <row r="153" spans="1:45" x14ac:dyDescent="0.2">
      <c r="A153" s="87"/>
      <c r="B153" s="69" t="s">
        <v>32</v>
      </c>
      <c r="C153" s="23">
        <v>9</v>
      </c>
      <c r="D153" s="21"/>
      <c r="E153" s="4"/>
      <c r="F153" s="4"/>
      <c r="G153" s="71" t="s">
        <v>100</v>
      </c>
      <c r="H153" s="4"/>
      <c r="I153" s="4"/>
      <c r="J153" s="4"/>
      <c r="K153" s="4"/>
      <c r="L153" s="4"/>
      <c r="M153" s="4"/>
      <c r="N153" s="4"/>
      <c r="P153" s="4"/>
      <c r="Q153" s="4"/>
      <c r="R153" s="71" t="s">
        <v>100</v>
      </c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7"/>
      <c r="AJ153" s="7"/>
      <c r="AK153" s="4"/>
      <c r="AL153" s="4"/>
      <c r="AM153" s="7"/>
      <c r="AN153" s="7"/>
      <c r="AO153" s="7"/>
      <c r="AP153" s="7"/>
      <c r="AQ153" s="7">
        <f t="shared" si="53"/>
        <v>0</v>
      </c>
      <c r="AR153" s="3">
        <f>34*1</f>
        <v>34</v>
      </c>
      <c r="AS153" s="8">
        <f t="shared" si="54"/>
        <v>0</v>
      </c>
    </row>
    <row r="154" spans="1:45" x14ac:dyDescent="0.2">
      <c r="A154" s="87"/>
      <c r="B154" s="69" t="s">
        <v>30</v>
      </c>
      <c r="C154" s="23">
        <v>9</v>
      </c>
      <c r="D154" s="21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71" t="s">
        <v>100</v>
      </c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71" t="s">
        <v>100</v>
      </c>
      <c r="AE154" s="4"/>
      <c r="AF154" s="4"/>
      <c r="AG154" s="4"/>
      <c r="AH154" s="4"/>
      <c r="AI154" s="7"/>
      <c r="AJ154" s="71" t="s">
        <v>100</v>
      </c>
      <c r="AK154" s="4"/>
      <c r="AL154" s="4"/>
      <c r="AM154" s="7"/>
      <c r="AN154" s="7"/>
      <c r="AO154" s="7"/>
      <c r="AP154" s="7"/>
      <c r="AQ154" s="7">
        <f t="shared" si="53"/>
        <v>0</v>
      </c>
      <c r="AR154" s="3">
        <f>34*2</f>
        <v>68</v>
      </c>
      <c r="AS154" s="8">
        <f t="shared" si="54"/>
        <v>0</v>
      </c>
    </row>
    <row r="155" spans="1:45" x14ac:dyDescent="0.2">
      <c r="A155" s="87"/>
      <c r="B155" s="69" t="s">
        <v>34</v>
      </c>
      <c r="C155" s="23">
        <v>9</v>
      </c>
      <c r="D155" s="21"/>
      <c r="E155" s="4"/>
      <c r="F155" s="4"/>
      <c r="G155" s="4"/>
      <c r="H155" s="4"/>
      <c r="I155" s="4"/>
      <c r="J155" s="71" t="s">
        <v>100</v>
      </c>
      <c r="K155" s="4"/>
      <c r="L155" s="4"/>
      <c r="M155" s="4"/>
      <c r="N155" s="4"/>
      <c r="O155" s="4"/>
      <c r="P155" s="71" t="s">
        <v>100</v>
      </c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7"/>
      <c r="AJ155" s="7"/>
      <c r="AK155" s="71" t="s">
        <v>100</v>
      </c>
      <c r="AL155" s="4"/>
      <c r="AM155" s="7"/>
      <c r="AN155" s="7"/>
      <c r="AO155" s="7"/>
      <c r="AP155" s="7"/>
      <c r="AQ155" s="7">
        <f t="shared" si="53"/>
        <v>0</v>
      </c>
      <c r="AR155" s="3">
        <f>34*3</f>
        <v>102</v>
      </c>
      <c r="AS155" s="8">
        <f t="shared" si="54"/>
        <v>0</v>
      </c>
    </row>
    <row r="156" spans="1:45" x14ac:dyDescent="0.2">
      <c r="A156" s="87"/>
      <c r="B156" s="23" t="s">
        <v>37</v>
      </c>
      <c r="C156" s="23">
        <v>9</v>
      </c>
      <c r="D156" s="21"/>
      <c r="E156" s="4"/>
      <c r="F156" s="4"/>
      <c r="G156" s="71" t="s">
        <v>100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71" t="s">
        <v>100</v>
      </c>
      <c r="T156" s="4"/>
      <c r="U156" s="4"/>
      <c r="V156" s="4"/>
      <c r="W156" s="4"/>
      <c r="X156" s="4"/>
      <c r="Y156" s="71" t="s">
        <v>100</v>
      </c>
      <c r="Z156" s="4"/>
      <c r="AA156" s="4"/>
      <c r="AB156" s="4"/>
      <c r="AC156" s="71" t="s">
        <v>100</v>
      </c>
      <c r="AD156" s="4"/>
      <c r="AE156" s="4"/>
      <c r="AF156" s="4"/>
      <c r="AG156" s="4"/>
      <c r="AH156" s="4"/>
      <c r="AI156" s="7"/>
      <c r="AJ156" s="7"/>
      <c r="AK156" s="4"/>
      <c r="AL156" s="4"/>
      <c r="AM156" s="7"/>
      <c r="AN156" s="7"/>
      <c r="AO156" s="7"/>
      <c r="AP156" s="7"/>
      <c r="AQ156" s="7">
        <f t="shared" si="53"/>
        <v>0</v>
      </c>
      <c r="AR156" s="3">
        <f>34*2</f>
        <v>68</v>
      </c>
      <c r="AS156" s="8">
        <f t="shared" si="54"/>
        <v>0</v>
      </c>
    </row>
    <row r="157" spans="1:45" x14ac:dyDescent="0.2">
      <c r="A157" s="87"/>
      <c r="B157" s="23" t="s">
        <v>29</v>
      </c>
      <c r="C157" s="23">
        <v>9</v>
      </c>
      <c r="D157" s="21"/>
      <c r="E157" s="4"/>
      <c r="F157" s="4"/>
      <c r="G157" s="71" t="s">
        <v>100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71" t="s">
        <v>100</v>
      </c>
      <c r="S157" s="4"/>
      <c r="T157" s="4"/>
      <c r="U157" s="4"/>
      <c r="V157" s="4"/>
      <c r="W157" s="71" t="s">
        <v>100</v>
      </c>
      <c r="X157" s="4"/>
      <c r="Y157" s="4"/>
      <c r="Z157" s="4"/>
      <c r="AA157" s="4"/>
      <c r="AB157" s="4"/>
      <c r="AC157" s="4"/>
      <c r="AD157" s="71" t="s">
        <v>100</v>
      </c>
      <c r="AE157" s="4"/>
      <c r="AF157" s="4"/>
      <c r="AG157" s="71" t="s">
        <v>100</v>
      </c>
      <c r="AH157" s="4"/>
      <c r="AI157" s="7"/>
      <c r="AJ157" s="7"/>
      <c r="AK157" s="4"/>
      <c r="AL157" s="4"/>
      <c r="AM157" s="7"/>
      <c r="AN157" s="7"/>
      <c r="AO157" s="7"/>
      <c r="AP157" s="7"/>
      <c r="AQ157" s="7">
        <f t="shared" si="53"/>
        <v>0</v>
      </c>
      <c r="AR157" s="3">
        <f t="shared" ref="AR157" si="57">34*2</f>
        <v>68</v>
      </c>
      <c r="AS157" s="8">
        <f t="shared" si="54"/>
        <v>0</v>
      </c>
    </row>
    <row r="158" spans="1:45" x14ac:dyDescent="0.2">
      <c r="A158" s="87"/>
      <c r="B158" s="23" t="s">
        <v>70</v>
      </c>
      <c r="C158" s="23">
        <v>9</v>
      </c>
      <c r="D158" s="21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7"/>
      <c r="AJ158" s="71" t="s">
        <v>100</v>
      </c>
      <c r="AL158" s="4"/>
      <c r="AM158" s="7"/>
      <c r="AN158" s="7"/>
      <c r="AO158" s="7"/>
      <c r="AP158" s="7"/>
      <c r="AQ158" s="7">
        <f t="shared" si="53"/>
        <v>0</v>
      </c>
      <c r="AR158" s="3">
        <f>34*1</f>
        <v>34</v>
      </c>
      <c r="AS158" s="8">
        <f t="shared" si="54"/>
        <v>0</v>
      </c>
    </row>
    <row r="159" spans="1:45" ht="12.75" customHeight="1" x14ac:dyDescent="0.2">
      <c r="A159" s="87"/>
      <c r="B159" s="23" t="s">
        <v>85</v>
      </c>
      <c r="C159" s="23">
        <v>9</v>
      </c>
      <c r="D159" s="21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71" t="s">
        <v>100</v>
      </c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7"/>
      <c r="AJ159" s="71" t="s">
        <v>100</v>
      </c>
      <c r="AK159" s="4"/>
      <c r="AL159" s="4"/>
      <c r="AM159" s="7"/>
      <c r="AN159" s="7"/>
      <c r="AO159" s="7"/>
      <c r="AP159" s="7"/>
      <c r="AQ159" s="7">
        <f t="shared" si="53"/>
        <v>0</v>
      </c>
      <c r="AR159" s="3">
        <f t="shared" ref="AR159" si="58">34*1</f>
        <v>34</v>
      </c>
      <c r="AS159" s="8">
        <f t="shared" si="54"/>
        <v>0</v>
      </c>
    </row>
    <row r="160" spans="1:45" ht="12.75" customHeight="1" x14ac:dyDescent="0.2">
      <c r="A160" s="87"/>
      <c r="B160" s="23" t="s">
        <v>66</v>
      </c>
      <c r="C160" s="23">
        <v>9</v>
      </c>
      <c r="D160" s="24"/>
      <c r="E160" s="4"/>
      <c r="F160" s="4"/>
      <c r="G160" s="4"/>
      <c r="H160" s="71" t="s">
        <v>100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3"/>
      <c r="U160" s="4"/>
      <c r="V160" s="4"/>
      <c r="W160" s="4"/>
      <c r="X160" s="4"/>
      <c r="Y160" s="4"/>
      <c r="Z160" s="4"/>
      <c r="AA160" s="4"/>
      <c r="AB160" s="4"/>
      <c r="AC160" s="4"/>
      <c r="AD160" s="71" t="s">
        <v>100</v>
      </c>
      <c r="AE160" s="4"/>
      <c r="AF160" s="4"/>
      <c r="AG160" s="4"/>
      <c r="AH160" s="4"/>
      <c r="AI160" s="7"/>
      <c r="AJ160" s="7"/>
      <c r="AK160" s="71" t="s">
        <v>100</v>
      </c>
      <c r="AL160" s="4"/>
      <c r="AM160" s="7"/>
      <c r="AN160" s="7"/>
      <c r="AO160" s="7"/>
      <c r="AP160" s="7"/>
      <c r="AQ160" s="7">
        <f t="shared" si="53"/>
        <v>0</v>
      </c>
      <c r="AR160" s="3">
        <f>34*2</f>
        <v>68</v>
      </c>
      <c r="AS160" s="8">
        <f t="shared" si="54"/>
        <v>0</v>
      </c>
    </row>
    <row r="161" spans="1:45" ht="27" customHeight="1" x14ac:dyDescent="0.2">
      <c r="A161" s="50"/>
      <c r="B161" s="51"/>
      <c r="C161" s="51"/>
      <c r="D161" s="51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50"/>
      <c r="AN161" s="50"/>
      <c r="AO161" s="50"/>
      <c r="AP161" s="50"/>
      <c r="AQ161" s="50"/>
      <c r="AR161" s="50"/>
      <c r="AS161" s="50"/>
    </row>
    <row r="162" spans="1:45" ht="111.75" customHeight="1" x14ac:dyDescent="0.2">
      <c r="A162" s="97"/>
      <c r="B162" s="98"/>
      <c r="C162" s="98"/>
      <c r="D162" s="99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  <c r="Z162" s="138"/>
      <c r="AA162" s="138"/>
      <c r="AB162" s="138"/>
      <c r="AC162" s="138"/>
      <c r="AD162" s="138"/>
      <c r="AE162" s="138"/>
      <c r="AF162" s="138"/>
      <c r="AG162" s="138"/>
      <c r="AH162" s="138"/>
      <c r="AI162" s="138"/>
      <c r="AJ162" s="138"/>
      <c r="AK162" s="138"/>
      <c r="AL162" s="138"/>
      <c r="AM162" s="138"/>
      <c r="AN162" s="138"/>
      <c r="AO162" s="138"/>
      <c r="AP162" s="138"/>
      <c r="AQ162" s="109" t="s">
        <v>20</v>
      </c>
      <c r="AR162" s="159" t="s">
        <v>22</v>
      </c>
      <c r="AS162" s="160" t="s">
        <v>21</v>
      </c>
    </row>
    <row r="163" spans="1:45" ht="12.75" customHeight="1" x14ac:dyDescent="0.2">
      <c r="A163" s="91"/>
      <c r="B163" s="92"/>
      <c r="C163" s="93"/>
      <c r="D163" s="22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  <c r="AQ163" s="109"/>
      <c r="AR163" s="159"/>
      <c r="AS163" s="160"/>
    </row>
    <row r="164" spans="1:45" x14ac:dyDescent="0.2">
      <c r="A164" s="94"/>
      <c r="B164" s="95"/>
      <c r="C164" s="96"/>
      <c r="D164" s="22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109"/>
      <c r="AR164" s="159"/>
      <c r="AS164" s="160"/>
    </row>
    <row r="165" spans="1:45" x14ac:dyDescent="0.2">
      <c r="A165" s="87"/>
      <c r="B165" s="88"/>
      <c r="C165" s="39"/>
      <c r="D165" s="2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7"/>
      <c r="AN165" s="7"/>
      <c r="AO165" s="7"/>
      <c r="AP165" s="7"/>
      <c r="AQ165" s="7">
        <f t="shared" ref="AQ165:AQ212" si="59">SUM(E165:AP165)</f>
        <v>0</v>
      </c>
      <c r="AR165" s="63">
        <f>34*2</f>
        <v>68</v>
      </c>
      <c r="AS165" s="8">
        <f t="shared" ref="AS165:AS212" si="60">AQ165/AR165</f>
        <v>0</v>
      </c>
    </row>
    <row r="166" spans="1:45" x14ac:dyDescent="0.2">
      <c r="A166" s="87"/>
      <c r="B166" s="89"/>
      <c r="C166" s="39"/>
      <c r="D166" s="2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7"/>
      <c r="AN166" s="7"/>
      <c r="AO166" s="7"/>
      <c r="AP166" s="7"/>
      <c r="AQ166" s="7">
        <f t="shared" si="59"/>
        <v>0</v>
      </c>
      <c r="AR166" s="63">
        <f t="shared" ref="AR166:AR167" si="61">34*2</f>
        <v>68</v>
      </c>
      <c r="AS166" s="8">
        <f t="shared" si="60"/>
        <v>0</v>
      </c>
    </row>
    <row r="167" spans="1:45" x14ac:dyDescent="0.2">
      <c r="A167" s="87"/>
      <c r="B167" s="90"/>
      <c r="C167" s="39"/>
      <c r="D167" s="2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7"/>
      <c r="AN167" s="7"/>
      <c r="AO167" s="7"/>
      <c r="AP167" s="7"/>
      <c r="AQ167" s="7">
        <f t="shared" si="59"/>
        <v>0</v>
      </c>
      <c r="AR167" s="63">
        <f t="shared" si="61"/>
        <v>68</v>
      </c>
      <c r="AS167" s="8">
        <f t="shared" si="60"/>
        <v>0</v>
      </c>
    </row>
    <row r="168" spans="1:45" x14ac:dyDescent="0.2">
      <c r="A168" s="87"/>
      <c r="B168" s="88"/>
      <c r="C168" s="39"/>
      <c r="D168" s="2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7"/>
      <c r="AN168" s="7"/>
      <c r="AO168" s="7"/>
      <c r="AP168" s="7"/>
      <c r="AQ168" s="7">
        <f t="shared" si="59"/>
        <v>0</v>
      </c>
      <c r="AR168" s="63">
        <f>34*3</f>
        <v>102</v>
      </c>
      <c r="AS168" s="8">
        <f t="shared" si="60"/>
        <v>0</v>
      </c>
    </row>
    <row r="169" spans="1:45" ht="15" customHeight="1" x14ac:dyDescent="0.2">
      <c r="A169" s="87"/>
      <c r="B169" s="89"/>
      <c r="C169" s="39"/>
      <c r="D169" s="21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7"/>
      <c r="AN169" s="7"/>
      <c r="AO169" s="7"/>
      <c r="AP169" s="7"/>
      <c r="AQ169" s="7">
        <f t="shared" si="59"/>
        <v>0</v>
      </c>
      <c r="AR169" s="63">
        <f t="shared" ref="AR169:AR173" si="62">34*3</f>
        <v>102</v>
      </c>
      <c r="AS169" s="8">
        <f t="shared" si="60"/>
        <v>0</v>
      </c>
    </row>
    <row r="170" spans="1:45" x14ac:dyDescent="0.2">
      <c r="A170" s="87"/>
      <c r="B170" s="90"/>
      <c r="C170" s="39"/>
      <c r="D170" s="2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7"/>
      <c r="AN170" s="7"/>
      <c r="AO170" s="7"/>
      <c r="AP170" s="7"/>
      <c r="AQ170" s="7">
        <f t="shared" si="59"/>
        <v>0</v>
      </c>
      <c r="AR170" s="63">
        <f t="shared" si="62"/>
        <v>102</v>
      </c>
      <c r="AS170" s="8">
        <f t="shared" si="60"/>
        <v>0</v>
      </c>
    </row>
    <row r="171" spans="1:45" x14ac:dyDescent="0.2">
      <c r="A171" s="87"/>
      <c r="B171" s="88"/>
      <c r="C171" s="39"/>
      <c r="D171" s="21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7"/>
      <c r="AN171" s="7"/>
      <c r="AO171" s="7"/>
      <c r="AP171" s="7"/>
      <c r="AQ171" s="7">
        <f t="shared" si="59"/>
        <v>0</v>
      </c>
      <c r="AR171" s="63">
        <f t="shared" si="62"/>
        <v>102</v>
      </c>
      <c r="AS171" s="8">
        <f t="shared" si="60"/>
        <v>0</v>
      </c>
    </row>
    <row r="172" spans="1:45" x14ac:dyDescent="0.2">
      <c r="A172" s="87"/>
      <c r="B172" s="89"/>
      <c r="C172" s="39"/>
      <c r="D172" s="2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7"/>
      <c r="AN172" s="7"/>
      <c r="AO172" s="7"/>
      <c r="AP172" s="7"/>
      <c r="AQ172" s="7">
        <f t="shared" si="59"/>
        <v>0</v>
      </c>
      <c r="AR172" s="63">
        <f t="shared" si="62"/>
        <v>102</v>
      </c>
      <c r="AS172" s="8">
        <f t="shared" si="60"/>
        <v>0</v>
      </c>
    </row>
    <row r="173" spans="1:45" x14ac:dyDescent="0.2">
      <c r="A173" s="87"/>
      <c r="B173" s="90"/>
      <c r="C173" s="39"/>
      <c r="D173" s="24"/>
      <c r="E173" s="4"/>
      <c r="F173" s="4"/>
      <c r="G173" s="4"/>
      <c r="H173" s="4"/>
      <c r="I173" s="3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7"/>
      <c r="AN173" s="7"/>
      <c r="AO173" s="7"/>
      <c r="AP173" s="7"/>
      <c r="AQ173" s="7">
        <f t="shared" si="59"/>
        <v>0</v>
      </c>
      <c r="AR173" s="63">
        <f t="shared" si="62"/>
        <v>102</v>
      </c>
      <c r="AS173" s="8">
        <f t="shared" si="60"/>
        <v>0</v>
      </c>
    </row>
    <row r="174" spans="1:45" ht="14.25" customHeight="1" x14ac:dyDescent="0.2">
      <c r="A174" s="87"/>
      <c r="B174" s="88"/>
      <c r="C174" s="39"/>
      <c r="D174" s="24"/>
      <c r="E174" s="4"/>
      <c r="F174" s="4"/>
      <c r="G174" s="4"/>
      <c r="I174" s="3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7"/>
      <c r="AN174" s="7"/>
      <c r="AO174" s="7"/>
      <c r="AP174" s="7"/>
      <c r="AQ174" s="7">
        <f t="shared" si="59"/>
        <v>0</v>
      </c>
      <c r="AR174" s="63">
        <f>34*2</f>
        <v>68</v>
      </c>
      <c r="AS174" s="8">
        <f t="shared" si="60"/>
        <v>0</v>
      </c>
    </row>
    <row r="175" spans="1:45" x14ac:dyDescent="0.2">
      <c r="A175" s="87"/>
      <c r="B175" s="89"/>
      <c r="C175" s="39"/>
      <c r="D175" s="62"/>
      <c r="E175" s="4"/>
      <c r="F175" s="4"/>
      <c r="G175" s="4"/>
      <c r="H175" s="3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7"/>
      <c r="AN175" s="7"/>
      <c r="AO175" s="7"/>
      <c r="AP175" s="7"/>
      <c r="AQ175" s="7">
        <f t="shared" si="59"/>
        <v>0</v>
      </c>
      <c r="AR175" s="63">
        <f t="shared" ref="AR175:AR182" si="63">34*2</f>
        <v>68</v>
      </c>
      <c r="AS175" s="8">
        <f t="shared" si="60"/>
        <v>0</v>
      </c>
    </row>
    <row r="176" spans="1:45" x14ac:dyDescent="0.2">
      <c r="A176" s="87"/>
      <c r="B176" s="90"/>
      <c r="C176" s="39"/>
      <c r="D176" s="2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7"/>
      <c r="AJ176" s="7"/>
      <c r="AK176" s="4"/>
      <c r="AL176" s="4"/>
      <c r="AM176" s="7"/>
      <c r="AN176" s="7"/>
      <c r="AO176" s="7"/>
      <c r="AP176" s="7"/>
      <c r="AQ176" s="7">
        <f t="shared" si="59"/>
        <v>0</v>
      </c>
      <c r="AR176" s="63">
        <f t="shared" si="63"/>
        <v>68</v>
      </c>
      <c r="AS176" s="8">
        <f t="shared" si="60"/>
        <v>0</v>
      </c>
    </row>
    <row r="177" spans="1:45" x14ac:dyDescent="0.2">
      <c r="A177" s="87"/>
      <c r="B177" s="88"/>
      <c r="C177" s="39"/>
      <c r="D177" s="2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7"/>
      <c r="AJ177" s="7"/>
      <c r="AK177" s="4"/>
      <c r="AL177" s="4"/>
      <c r="AM177" s="7"/>
      <c r="AN177" s="7"/>
      <c r="AO177" s="7"/>
      <c r="AP177" s="7"/>
      <c r="AQ177" s="7">
        <f t="shared" si="59"/>
        <v>0</v>
      </c>
      <c r="AR177" s="63">
        <f t="shared" si="63"/>
        <v>68</v>
      </c>
      <c r="AS177" s="8">
        <f t="shared" si="60"/>
        <v>0</v>
      </c>
    </row>
    <row r="178" spans="1:45" x14ac:dyDescent="0.2">
      <c r="A178" s="87"/>
      <c r="B178" s="89"/>
      <c r="C178" s="39"/>
      <c r="D178" s="2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7"/>
      <c r="AJ178" s="7"/>
      <c r="AK178" s="4"/>
      <c r="AL178" s="4"/>
      <c r="AM178" s="7"/>
      <c r="AN178" s="7"/>
      <c r="AO178" s="7"/>
      <c r="AP178" s="7"/>
      <c r="AQ178" s="7">
        <f t="shared" si="59"/>
        <v>0</v>
      </c>
      <c r="AR178" s="63">
        <f t="shared" si="63"/>
        <v>68</v>
      </c>
      <c r="AS178" s="8">
        <f t="shared" si="60"/>
        <v>0</v>
      </c>
    </row>
    <row r="179" spans="1:45" x14ac:dyDescent="0.2">
      <c r="A179" s="87"/>
      <c r="B179" s="90"/>
      <c r="C179" s="39"/>
      <c r="D179" s="2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7"/>
      <c r="AJ179" s="7"/>
      <c r="AK179" s="4"/>
      <c r="AL179" s="4"/>
      <c r="AM179" s="7"/>
      <c r="AN179" s="7"/>
      <c r="AO179" s="7"/>
      <c r="AP179" s="7"/>
      <c r="AQ179" s="7">
        <f t="shared" si="59"/>
        <v>0</v>
      </c>
      <c r="AR179" s="63">
        <f t="shared" si="63"/>
        <v>68</v>
      </c>
      <c r="AS179" s="8">
        <f t="shared" si="60"/>
        <v>0</v>
      </c>
    </row>
    <row r="180" spans="1:45" x14ac:dyDescent="0.2">
      <c r="A180" s="87"/>
      <c r="B180" s="88"/>
      <c r="C180" s="39"/>
      <c r="D180" s="21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7"/>
      <c r="AJ180" s="7"/>
      <c r="AK180" s="4"/>
      <c r="AL180" s="4"/>
      <c r="AM180" s="7"/>
      <c r="AN180" s="7"/>
      <c r="AO180" s="7"/>
      <c r="AP180" s="7"/>
      <c r="AQ180" s="7">
        <f t="shared" si="59"/>
        <v>0</v>
      </c>
      <c r="AR180" s="63">
        <f t="shared" si="63"/>
        <v>68</v>
      </c>
      <c r="AS180" s="8">
        <f t="shared" si="60"/>
        <v>0</v>
      </c>
    </row>
    <row r="181" spans="1:45" x14ac:dyDescent="0.2">
      <c r="A181" s="87"/>
      <c r="B181" s="89"/>
      <c r="C181" s="39"/>
      <c r="D181" s="2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7"/>
      <c r="AJ181" s="7"/>
      <c r="AK181" s="4"/>
      <c r="AL181" s="4"/>
      <c r="AM181" s="7"/>
      <c r="AN181" s="7"/>
      <c r="AO181" s="7"/>
      <c r="AP181" s="7"/>
      <c r="AQ181" s="7">
        <f t="shared" si="59"/>
        <v>0</v>
      </c>
      <c r="AR181" s="63">
        <f t="shared" si="63"/>
        <v>68</v>
      </c>
      <c r="AS181" s="8">
        <f t="shared" si="60"/>
        <v>0</v>
      </c>
    </row>
    <row r="182" spans="1:45" x14ac:dyDescent="0.2">
      <c r="A182" s="87"/>
      <c r="B182" s="90"/>
      <c r="C182" s="39"/>
      <c r="D182" s="2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7"/>
      <c r="AJ182" s="7"/>
      <c r="AK182" s="4"/>
      <c r="AL182" s="4"/>
      <c r="AM182" s="7"/>
      <c r="AN182" s="7"/>
      <c r="AO182" s="7"/>
      <c r="AP182" s="7"/>
      <c r="AQ182" s="7">
        <f t="shared" si="59"/>
        <v>0</v>
      </c>
      <c r="AR182" s="63">
        <f t="shared" si="63"/>
        <v>68</v>
      </c>
      <c r="AS182" s="8">
        <f t="shared" si="60"/>
        <v>0</v>
      </c>
    </row>
    <row r="183" spans="1:45" x14ac:dyDescent="0.2">
      <c r="A183" s="87"/>
      <c r="B183" s="88"/>
      <c r="C183" s="39"/>
      <c r="D183" s="2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7"/>
      <c r="AJ183" s="7"/>
      <c r="AK183" s="4"/>
      <c r="AL183" s="4"/>
      <c r="AM183" s="7"/>
      <c r="AN183" s="7"/>
      <c r="AO183" s="7"/>
      <c r="AP183" s="7"/>
      <c r="AQ183" s="7">
        <f t="shared" si="59"/>
        <v>0</v>
      </c>
      <c r="AR183" s="63">
        <f>34*1</f>
        <v>34</v>
      </c>
      <c r="AS183" s="8">
        <f t="shared" si="60"/>
        <v>0</v>
      </c>
    </row>
    <row r="184" spans="1:45" x14ac:dyDescent="0.2">
      <c r="A184" s="87"/>
      <c r="B184" s="89"/>
      <c r="C184" s="39"/>
      <c r="D184" s="2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7"/>
      <c r="AJ184" s="7"/>
      <c r="AK184" s="4"/>
      <c r="AL184" s="4"/>
      <c r="AM184" s="7"/>
      <c r="AN184" s="7"/>
      <c r="AO184" s="7"/>
      <c r="AP184" s="7"/>
      <c r="AQ184" s="7">
        <f t="shared" si="59"/>
        <v>0</v>
      </c>
      <c r="AR184" s="63">
        <f t="shared" ref="AR184:AR185" si="64">34*1</f>
        <v>34</v>
      </c>
      <c r="AS184" s="8">
        <f t="shared" si="60"/>
        <v>0</v>
      </c>
    </row>
    <row r="185" spans="1:45" x14ac:dyDescent="0.2">
      <c r="A185" s="87"/>
      <c r="B185" s="89"/>
      <c r="C185" s="39"/>
      <c r="D185" s="2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7"/>
      <c r="AJ185" s="7"/>
      <c r="AK185" s="4"/>
      <c r="AL185" s="4"/>
      <c r="AM185" s="7"/>
      <c r="AN185" s="7"/>
      <c r="AO185" s="7"/>
      <c r="AP185" s="7"/>
      <c r="AQ185" s="7">
        <f t="shared" si="59"/>
        <v>0</v>
      </c>
      <c r="AR185" s="63">
        <f t="shared" si="64"/>
        <v>34</v>
      </c>
      <c r="AS185" s="8">
        <f t="shared" si="60"/>
        <v>0</v>
      </c>
    </row>
    <row r="186" spans="1:45" x14ac:dyDescent="0.2">
      <c r="A186" s="87"/>
      <c r="B186" s="88"/>
      <c r="C186" s="39"/>
      <c r="D186" s="2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7"/>
      <c r="AJ186" s="7"/>
      <c r="AK186" s="4"/>
      <c r="AL186" s="4"/>
      <c r="AM186" s="7"/>
      <c r="AN186" s="7"/>
      <c r="AO186" s="7"/>
      <c r="AP186" s="7"/>
      <c r="AQ186" s="7">
        <f t="shared" si="59"/>
        <v>0</v>
      </c>
      <c r="AR186" s="63">
        <f>34*2</f>
        <v>68</v>
      </c>
      <c r="AS186" s="8">
        <f t="shared" si="60"/>
        <v>0</v>
      </c>
    </row>
    <row r="187" spans="1:45" x14ac:dyDescent="0.2">
      <c r="A187" s="87"/>
      <c r="B187" s="89"/>
      <c r="C187" s="39"/>
      <c r="D187" s="2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7"/>
      <c r="AJ187" s="7"/>
      <c r="AK187" s="4"/>
      <c r="AL187" s="4"/>
      <c r="AM187" s="7"/>
      <c r="AN187" s="7"/>
      <c r="AO187" s="7"/>
      <c r="AP187" s="7"/>
      <c r="AQ187" s="7">
        <f t="shared" si="59"/>
        <v>0</v>
      </c>
      <c r="AR187" s="63">
        <f t="shared" ref="AR187:AR188" si="65">34*2</f>
        <v>68</v>
      </c>
      <c r="AS187" s="8">
        <f t="shared" si="60"/>
        <v>0</v>
      </c>
    </row>
    <row r="188" spans="1:45" x14ac:dyDescent="0.2">
      <c r="A188" s="87"/>
      <c r="B188" s="90"/>
      <c r="C188" s="39"/>
      <c r="D188" s="2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7"/>
      <c r="AJ188" s="7"/>
      <c r="AK188" s="4"/>
      <c r="AL188" s="4"/>
      <c r="AM188" s="7"/>
      <c r="AN188" s="7"/>
      <c r="AO188" s="7"/>
      <c r="AP188" s="7"/>
      <c r="AQ188" s="7">
        <f t="shared" si="59"/>
        <v>0</v>
      </c>
      <c r="AR188" s="63">
        <f t="shared" si="65"/>
        <v>68</v>
      </c>
      <c r="AS188" s="8">
        <f t="shared" si="60"/>
        <v>0</v>
      </c>
    </row>
    <row r="189" spans="1:45" x14ac:dyDescent="0.2">
      <c r="A189" s="87"/>
      <c r="B189" s="86"/>
      <c r="C189" s="39"/>
      <c r="D189" s="2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7"/>
      <c r="AJ189" s="7"/>
      <c r="AK189" s="4"/>
      <c r="AL189" s="4"/>
      <c r="AM189" s="7"/>
      <c r="AN189" s="7"/>
      <c r="AO189" s="7"/>
      <c r="AP189" s="7"/>
      <c r="AQ189" s="7">
        <f t="shared" si="59"/>
        <v>0</v>
      </c>
      <c r="AR189" s="63">
        <f>34*1</f>
        <v>34</v>
      </c>
      <c r="AS189" s="8">
        <f t="shared" si="60"/>
        <v>0</v>
      </c>
    </row>
    <row r="190" spans="1:45" x14ac:dyDescent="0.2">
      <c r="A190" s="87"/>
      <c r="B190" s="86"/>
      <c r="C190" s="39"/>
      <c r="D190" s="2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7"/>
      <c r="AJ190" s="7"/>
      <c r="AK190" s="4"/>
      <c r="AL190" s="4"/>
      <c r="AM190" s="7"/>
      <c r="AN190" s="7"/>
      <c r="AO190" s="7"/>
      <c r="AP190" s="7"/>
      <c r="AQ190" s="7">
        <f t="shared" si="59"/>
        <v>0</v>
      </c>
      <c r="AR190" s="63">
        <f t="shared" ref="AR190:AR194" si="66">34*1</f>
        <v>34</v>
      </c>
      <c r="AS190" s="8">
        <f t="shared" si="60"/>
        <v>0</v>
      </c>
    </row>
    <row r="191" spans="1:45" x14ac:dyDescent="0.2">
      <c r="A191" s="87"/>
      <c r="B191" s="86"/>
      <c r="C191" s="39"/>
      <c r="D191" s="2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7"/>
      <c r="AJ191" s="7"/>
      <c r="AK191" s="4"/>
      <c r="AL191" s="4"/>
      <c r="AM191" s="7"/>
      <c r="AN191" s="7"/>
      <c r="AO191" s="7"/>
      <c r="AP191" s="7"/>
      <c r="AQ191" s="7">
        <f t="shared" si="59"/>
        <v>0</v>
      </c>
      <c r="AR191" s="63">
        <f t="shared" si="66"/>
        <v>34</v>
      </c>
      <c r="AS191" s="8">
        <f t="shared" si="60"/>
        <v>0</v>
      </c>
    </row>
    <row r="192" spans="1:45" x14ac:dyDescent="0.2">
      <c r="A192" s="87"/>
      <c r="B192" s="86"/>
      <c r="C192" s="39"/>
      <c r="D192" s="2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7"/>
      <c r="AJ192" s="7"/>
      <c r="AK192" s="4"/>
      <c r="AL192" s="4"/>
      <c r="AM192" s="7"/>
      <c r="AN192" s="7"/>
      <c r="AO192" s="7"/>
      <c r="AP192" s="7"/>
      <c r="AQ192" s="7">
        <f t="shared" si="59"/>
        <v>0</v>
      </c>
      <c r="AR192" s="63">
        <f t="shared" si="66"/>
        <v>34</v>
      </c>
      <c r="AS192" s="8">
        <f t="shared" si="60"/>
        <v>0</v>
      </c>
    </row>
    <row r="193" spans="1:45" x14ac:dyDescent="0.2">
      <c r="A193" s="87"/>
      <c r="B193" s="86"/>
      <c r="C193" s="39"/>
      <c r="D193" s="2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7"/>
      <c r="AJ193" s="7"/>
      <c r="AK193" s="4"/>
      <c r="AL193" s="4"/>
      <c r="AM193" s="7"/>
      <c r="AN193" s="7"/>
      <c r="AO193" s="7"/>
      <c r="AP193" s="7"/>
      <c r="AQ193" s="7">
        <f t="shared" si="59"/>
        <v>0</v>
      </c>
      <c r="AR193" s="63">
        <f t="shared" si="66"/>
        <v>34</v>
      </c>
      <c r="AS193" s="8">
        <f t="shared" si="60"/>
        <v>0</v>
      </c>
    </row>
    <row r="194" spans="1:45" x14ac:dyDescent="0.2">
      <c r="A194" s="87"/>
      <c r="B194" s="86"/>
      <c r="C194" s="39"/>
      <c r="D194" s="2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7"/>
      <c r="AJ194" s="7"/>
      <c r="AK194" s="4"/>
      <c r="AL194" s="4"/>
      <c r="AM194" s="7"/>
      <c r="AN194" s="7"/>
      <c r="AO194" s="7"/>
      <c r="AP194" s="7"/>
      <c r="AQ194" s="7">
        <f t="shared" si="59"/>
        <v>0</v>
      </c>
      <c r="AR194" s="63">
        <f t="shared" si="66"/>
        <v>34</v>
      </c>
      <c r="AS194" s="8">
        <f t="shared" si="60"/>
        <v>0</v>
      </c>
    </row>
    <row r="195" spans="1:45" x14ac:dyDescent="0.2">
      <c r="A195" s="87"/>
      <c r="B195" s="88"/>
      <c r="C195" s="39"/>
      <c r="D195" s="2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7"/>
      <c r="AJ195" s="7"/>
      <c r="AK195" s="4"/>
      <c r="AL195" s="4"/>
      <c r="AM195" s="7"/>
      <c r="AN195" s="7"/>
      <c r="AO195" s="7"/>
      <c r="AP195" s="7"/>
      <c r="AQ195" s="7">
        <f t="shared" si="59"/>
        <v>0</v>
      </c>
      <c r="AR195" s="63">
        <f>34*2</f>
        <v>68</v>
      </c>
      <c r="AS195" s="8">
        <f t="shared" si="60"/>
        <v>0</v>
      </c>
    </row>
    <row r="196" spans="1:45" x14ac:dyDescent="0.2">
      <c r="A196" s="87"/>
      <c r="B196" s="89"/>
      <c r="C196" s="39"/>
      <c r="D196" s="2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7"/>
      <c r="AJ196" s="7"/>
      <c r="AK196" s="4"/>
      <c r="AL196" s="4"/>
      <c r="AM196" s="7"/>
      <c r="AN196" s="7"/>
      <c r="AO196" s="7"/>
      <c r="AP196" s="7"/>
      <c r="AQ196" s="7">
        <f t="shared" si="59"/>
        <v>0</v>
      </c>
      <c r="AR196" s="63">
        <f t="shared" ref="AR196:AR197" si="67">34*2</f>
        <v>68</v>
      </c>
      <c r="AS196" s="8">
        <f t="shared" si="60"/>
        <v>0</v>
      </c>
    </row>
    <row r="197" spans="1:45" x14ac:dyDescent="0.2">
      <c r="A197" s="87"/>
      <c r="B197" s="90"/>
      <c r="C197" s="39"/>
      <c r="D197" s="2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7"/>
      <c r="AJ197" s="7"/>
      <c r="AK197" s="4"/>
      <c r="AL197" s="4"/>
      <c r="AM197" s="7"/>
      <c r="AN197" s="7"/>
      <c r="AO197" s="7"/>
      <c r="AP197" s="7"/>
      <c r="AQ197" s="7">
        <f t="shared" si="59"/>
        <v>0</v>
      </c>
      <c r="AR197" s="63">
        <f t="shared" si="67"/>
        <v>68</v>
      </c>
      <c r="AS197" s="8">
        <f t="shared" si="60"/>
        <v>0</v>
      </c>
    </row>
    <row r="198" spans="1:45" x14ac:dyDescent="0.2">
      <c r="A198" s="87"/>
      <c r="B198" s="88"/>
      <c r="C198" s="39"/>
      <c r="D198" s="2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7"/>
      <c r="AJ198" s="7"/>
      <c r="AK198" s="4"/>
      <c r="AL198" s="4"/>
      <c r="AM198" s="7"/>
      <c r="AN198" s="7"/>
      <c r="AO198" s="7"/>
      <c r="AP198" s="7"/>
      <c r="AQ198" s="7">
        <f t="shared" si="59"/>
        <v>0</v>
      </c>
      <c r="AR198" s="63">
        <f>34*4</f>
        <v>136</v>
      </c>
      <c r="AS198" s="8">
        <f t="shared" si="60"/>
        <v>0</v>
      </c>
    </row>
    <row r="199" spans="1:45" x14ac:dyDescent="0.2">
      <c r="A199" s="87"/>
      <c r="B199" s="89"/>
      <c r="C199" s="39"/>
      <c r="D199" s="2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7"/>
      <c r="AJ199" s="7"/>
      <c r="AK199" s="4"/>
      <c r="AL199" s="4"/>
      <c r="AM199" s="7"/>
      <c r="AN199" s="7"/>
      <c r="AO199" s="7"/>
      <c r="AP199" s="7"/>
      <c r="AQ199" s="7">
        <f t="shared" si="59"/>
        <v>0</v>
      </c>
      <c r="AR199" s="63">
        <f t="shared" ref="AR199:AR200" si="68">34*4</f>
        <v>136</v>
      </c>
      <c r="AS199" s="8">
        <f t="shared" si="60"/>
        <v>0</v>
      </c>
    </row>
    <row r="200" spans="1:45" x14ac:dyDescent="0.2">
      <c r="A200" s="87"/>
      <c r="B200" s="90"/>
      <c r="C200" s="39"/>
      <c r="D200" s="2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7"/>
      <c r="AJ200" s="7"/>
      <c r="AK200" s="4"/>
      <c r="AL200" s="4"/>
      <c r="AM200" s="7"/>
      <c r="AN200" s="7"/>
      <c r="AO200" s="7"/>
      <c r="AP200" s="7"/>
      <c r="AQ200" s="7">
        <f t="shared" si="59"/>
        <v>0</v>
      </c>
      <c r="AR200" s="63">
        <f t="shared" si="68"/>
        <v>136</v>
      </c>
      <c r="AS200" s="8">
        <f t="shared" si="60"/>
        <v>0</v>
      </c>
    </row>
    <row r="201" spans="1:45" x14ac:dyDescent="0.2">
      <c r="A201" s="87"/>
      <c r="B201" s="88"/>
      <c r="C201" s="39"/>
      <c r="D201" s="2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7"/>
      <c r="AJ201" s="7"/>
      <c r="AK201" s="4"/>
      <c r="AL201" s="4"/>
      <c r="AM201" s="7"/>
      <c r="AN201" s="7"/>
      <c r="AO201" s="7"/>
      <c r="AP201" s="7"/>
      <c r="AQ201" s="7">
        <f t="shared" si="59"/>
        <v>0</v>
      </c>
      <c r="AR201" s="63">
        <f>34*1</f>
        <v>34</v>
      </c>
      <c r="AS201" s="8">
        <f t="shared" si="60"/>
        <v>0</v>
      </c>
    </row>
    <row r="202" spans="1:45" x14ac:dyDescent="0.2">
      <c r="A202" s="87"/>
      <c r="B202" s="89"/>
      <c r="C202" s="39"/>
      <c r="D202" s="2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7"/>
      <c r="AJ202" s="7"/>
      <c r="AK202" s="4"/>
      <c r="AL202" s="4"/>
      <c r="AM202" s="7"/>
      <c r="AN202" s="7"/>
      <c r="AO202" s="7"/>
      <c r="AP202" s="7"/>
      <c r="AQ202" s="7">
        <f t="shared" si="59"/>
        <v>0</v>
      </c>
      <c r="AR202" s="63">
        <f t="shared" ref="AR202:AR206" si="69">34*1</f>
        <v>34</v>
      </c>
      <c r="AS202" s="8">
        <f t="shared" si="60"/>
        <v>0</v>
      </c>
    </row>
    <row r="203" spans="1:45" x14ac:dyDescent="0.2">
      <c r="A203" s="87"/>
      <c r="B203" s="90"/>
      <c r="C203" s="39"/>
      <c r="D203" s="2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7"/>
      <c r="AJ203" s="7"/>
      <c r="AK203" s="4"/>
      <c r="AL203" s="4"/>
      <c r="AM203" s="7"/>
      <c r="AN203" s="7"/>
      <c r="AO203" s="7"/>
      <c r="AP203" s="7"/>
      <c r="AQ203" s="7">
        <f t="shared" si="59"/>
        <v>0</v>
      </c>
      <c r="AR203" s="63">
        <f t="shared" si="69"/>
        <v>34</v>
      </c>
      <c r="AS203" s="8">
        <f t="shared" si="60"/>
        <v>0</v>
      </c>
    </row>
    <row r="204" spans="1:45" x14ac:dyDescent="0.2">
      <c r="A204" s="87"/>
      <c r="B204" s="86"/>
      <c r="C204" s="39"/>
      <c r="D204" s="2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7"/>
      <c r="AJ204" s="7"/>
      <c r="AK204" s="4"/>
      <c r="AL204" s="4"/>
      <c r="AM204" s="7"/>
      <c r="AN204" s="7"/>
      <c r="AO204" s="7"/>
      <c r="AP204" s="7"/>
      <c r="AQ204" s="7">
        <f t="shared" si="59"/>
        <v>0</v>
      </c>
      <c r="AR204" s="63">
        <f t="shared" si="69"/>
        <v>34</v>
      </c>
      <c r="AS204" s="8">
        <f t="shared" si="60"/>
        <v>0</v>
      </c>
    </row>
    <row r="205" spans="1:45" x14ac:dyDescent="0.2">
      <c r="A205" s="87"/>
      <c r="B205" s="86"/>
      <c r="C205" s="39"/>
      <c r="D205" s="2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7"/>
      <c r="AJ205" s="7"/>
      <c r="AK205" s="4"/>
      <c r="AL205" s="4"/>
      <c r="AM205" s="7"/>
      <c r="AN205" s="7"/>
      <c r="AO205" s="7"/>
      <c r="AP205" s="7"/>
      <c r="AQ205" s="7">
        <f t="shared" si="59"/>
        <v>0</v>
      </c>
      <c r="AR205" s="63">
        <f t="shared" si="69"/>
        <v>34</v>
      </c>
      <c r="AS205" s="8">
        <f t="shared" si="60"/>
        <v>0</v>
      </c>
    </row>
    <row r="206" spans="1:45" x14ac:dyDescent="0.2">
      <c r="A206" s="87"/>
      <c r="B206" s="86"/>
      <c r="C206" s="39"/>
      <c r="D206" s="2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7"/>
      <c r="AJ206" s="7"/>
      <c r="AK206" s="4"/>
      <c r="AL206" s="4"/>
      <c r="AM206" s="7"/>
      <c r="AN206" s="7"/>
      <c r="AO206" s="7"/>
      <c r="AP206" s="7"/>
      <c r="AQ206" s="7">
        <f t="shared" si="59"/>
        <v>0</v>
      </c>
      <c r="AR206" s="63">
        <f t="shared" si="69"/>
        <v>34</v>
      </c>
      <c r="AS206" s="8">
        <f t="shared" si="60"/>
        <v>0</v>
      </c>
    </row>
    <row r="207" spans="1:45" x14ac:dyDescent="0.2">
      <c r="A207" s="87"/>
      <c r="B207" s="86"/>
      <c r="C207" s="39"/>
      <c r="D207" s="2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7"/>
      <c r="AJ207" s="7"/>
      <c r="AK207" s="4"/>
      <c r="AL207" s="4"/>
      <c r="AM207" s="7"/>
      <c r="AN207" s="7"/>
      <c r="AO207" s="7"/>
      <c r="AP207" s="7"/>
      <c r="AQ207" s="7">
        <f t="shared" si="59"/>
        <v>0</v>
      </c>
      <c r="AR207" s="63">
        <f>34*2</f>
        <v>68</v>
      </c>
      <c r="AS207" s="8">
        <f t="shared" si="60"/>
        <v>0</v>
      </c>
    </row>
    <row r="208" spans="1:45" x14ac:dyDescent="0.2">
      <c r="A208" s="87"/>
      <c r="B208" s="86"/>
      <c r="C208" s="39"/>
      <c r="D208" s="2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7"/>
      <c r="AJ208" s="7"/>
      <c r="AK208" s="4"/>
      <c r="AL208" s="4"/>
      <c r="AM208" s="7"/>
      <c r="AN208" s="7"/>
      <c r="AO208" s="7"/>
      <c r="AP208" s="7"/>
      <c r="AQ208" s="7">
        <f t="shared" si="59"/>
        <v>0</v>
      </c>
      <c r="AR208" s="63">
        <f t="shared" ref="AR208:AR209" si="70">34*2</f>
        <v>68</v>
      </c>
      <c r="AS208" s="8">
        <f t="shared" si="60"/>
        <v>0</v>
      </c>
    </row>
    <row r="209" spans="1:45" x14ac:dyDescent="0.2">
      <c r="A209" s="87"/>
      <c r="B209" s="86"/>
      <c r="C209" s="39"/>
      <c r="D209" s="2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7"/>
      <c r="AJ209" s="7"/>
      <c r="AK209" s="4"/>
      <c r="AL209" s="4"/>
      <c r="AM209" s="7"/>
      <c r="AN209" s="7"/>
      <c r="AO209" s="7"/>
      <c r="AP209" s="7"/>
      <c r="AQ209" s="7">
        <f t="shared" si="59"/>
        <v>0</v>
      </c>
      <c r="AR209" s="63">
        <f t="shared" si="70"/>
        <v>68</v>
      </c>
      <c r="AS209" s="8">
        <f t="shared" si="60"/>
        <v>0</v>
      </c>
    </row>
    <row r="210" spans="1:45" ht="14.25" customHeight="1" x14ac:dyDescent="0.2">
      <c r="A210" s="87"/>
      <c r="B210" s="88"/>
      <c r="C210" s="39"/>
      <c r="D210" s="2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7"/>
      <c r="AJ210" s="7"/>
      <c r="AK210" s="4"/>
      <c r="AL210" s="4"/>
      <c r="AM210" s="7"/>
      <c r="AN210" s="7"/>
      <c r="AO210" s="7"/>
      <c r="AP210" s="7"/>
      <c r="AQ210" s="7">
        <f t="shared" si="59"/>
        <v>0</v>
      </c>
      <c r="AR210" s="63">
        <f>34*1</f>
        <v>34</v>
      </c>
      <c r="AS210" s="8">
        <f t="shared" si="60"/>
        <v>0</v>
      </c>
    </row>
    <row r="211" spans="1:45" x14ac:dyDescent="0.2">
      <c r="A211" s="87"/>
      <c r="B211" s="89"/>
      <c r="C211" s="39"/>
      <c r="D211" s="2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7"/>
      <c r="AJ211" s="7"/>
      <c r="AK211" s="4"/>
      <c r="AL211" s="4"/>
      <c r="AM211" s="7"/>
      <c r="AN211" s="7"/>
      <c r="AO211" s="7"/>
      <c r="AP211" s="7"/>
      <c r="AQ211" s="7">
        <f t="shared" si="59"/>
        <v>0</v>
      </c>
      <c r="AR211" s="63">
        <f t="shared" ref="AR211:AR212" si="71">34*1</f>
        <v>34</v>
      </c>
      <c r="AS211" s="8">
        <f t="shared" si="60"/>
        <v>0</v>
      </c>
    </row>
    <row r="212" spans="1:45" x14ac:dyDescent="0.2">
      <c r="A212" s="87"/>
      <c r="B212" s="90"/>
      <c r="C212" s="39"/>
      <c r="D212" s="2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7"/>
      <c r="AJ212" s="7"/>
      <c r="AK212" s="4"/>
      <c r="AL212" s="4"/>
      <c r="AM212" s="7"/>
      <c r="AN212" s="7"/>
      <c r="AO212" s="7"/>
      <c r="AP212" s="7"/>
      <c r="AQ212" s="7">
        <f t="shared" si="59"/>
        <v>0</v>
      </c>
      <c r="AR212" s="63">
        <f t="shared" si="71"/>
        <v>34</v>
      </c>
      <c r="AS212" s="8">
        <f t="shared" si="60"/>
        <v>0</v>
      </c>
    </row>
    <row r="213" spans="1:45" ht="23.25" customHeight="1" x14ac:dyDescent="0.2">
      <c r="A213" s="50"/>
      <c r="B213" s="51"/>
      <c r="C213" s="51"/>
      <c r="D213" s="51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50"/>
      <c r="AN213" s="50"/>
      <c r="AO213" s="50"/>
      <c r="AP213" s="50"/>
      <c r="AQ213" s="50"/>
      <c r="AR213" s="50"/>
      <c r="AS213" s="50"/>
    </row>
    <row r="214" spans="1:45" ht="124.5" customHeight="1" x14ac:dyDescent="0.2">
      <c r="A214" s="97"/>
      <c r="B214" s="98"/>
      <c r="C214" s="98"/>
      <c r="D214" s="99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  <c r="Z214" s="138"/>
      <c r="AA214" s="138"/>
      <c r="AB214" s="138"/>
      <c r="AC214" s="138"/>
      <c r="AD214" s="138"/>
      <c r="AE214" s="138"/>
      <c r="AF214" s="138"/>
      <c r="AG214" s="138"/>
      <c r="AH214" s="138"/>
      <c r="AI214" s="138"/>
      <c r="AJ214" s="138"/>
      <c r="AK214" s="138"/>
      <c r="AL214" s="138"/>
      <c r="AM214" s="138"/>
      <c r="AN214" s="138"/>
      <c r="AO214" s="138"/>
      <c r="AP214" s="138"/>
      <c r="AQ214" s="159" t="s">
        <v>20</v>
      </c>
      <c r="AR214" s="159" t="s">
        <v>22</v>
      </c>
      <c r="AS214" s="160" t="s">
        <v>21</v>
      </c>
    </row>
    <row r="215" spans="1:45" ht="12" customHeight="1" x14ac:dyDescent="0.2">
      <c r="A215" s="91"/>
      <c r="B215" s="92"/>
      <c r="C215" s="93"/>
      <c r="D215" s="22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159"/>
      <c r="AR215" s="159"/>
      <c r="AS215" s="160"/>
    </row>
    <row r="216" spans="1:45" hidden="1" x14ac:dyDescent="0.2">
      <c r="A216" s="94"/>
      <c r="B216" s="95"/>
      <c r="C216" s="96"/>
      <c r="D216" s="22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159"/>
      <c r="AR216" s="159"/>
      <c r="AS216" s="160"/>
    </row>
    <row r="217" spans="1:45" x14ac:dyDescent="0.2">
      <c r="A217" s="87"/>
      <c r="B217" s="88"/>
      <c r="C217" s="39"/>
      <c r="D217" s="2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7"/>
      <c r="AN217" s="7"/>
      <c r="AO217" s="7"/>
      <c r="AP217" s="7"/>
      <c r="AQ217" s="7">
        <f t="shared" ref="AQ217:AQ261" si="72">SUM(E217:AP217)</f>
        <v>0</v>
      </c>
      <c r="AR217" s="63">
        <f>34*2</f>
        <v>68</v>
      </c>
      <c r="AS217" s="8">
        <f t="shared" ref="AS217:AS261" si="73">AQ217/AR217</f>
        <v>0</v>
      </c>
    </row>
    <row r="218" spans="1:45" x14ac:dyDescent="0.2">
      <c r="A218" s="87"/>
      <c r="B218" s="89"/>
      <c r="C218" s="39"/>
      <c r="D218" s="2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7"/>
      <c r="AN218" s="7"/>
      <c r="AO218" s="7"/>
      <c r="AP218" s="7"/>
      <c r="AQ218" s="7">
        <f t="shared" si="72"/>
        <v>0</v>
      </c>
      <c r="AR218" s="63">
        <f t="shared" ref="AR218:AR219" si="74">34*2</f>
        <v>68</v>
      </c>
      <c r="AS218" s="8">
        <f t="shared" si="73"/>
        <v>0</v>
      </c>
    </row>
    <row r="219" spans="1:45" x14ac:dyDescent="0.2">
      <c r="A219" s="87"/>
      <c r="B219" s="90"/>
      <c r="C219" s="39"/>
      <c r="D219" s="2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7"/>
      <c r="AN219" s="7"/>
      <c r="AO219" s="7"/>
      <c r="AP219" s="7"/>
      <c r="AQ219" s="7">
        <f t="shared" si="72"/>
        <v>0</v>
      </c>
      <c r="AR219" s="63">
        <f t="shared" si="74"/>
        <v>68</v>
      </c>
      <c r="AS219" s="8">
        <f t="shared" si="73"/>
        <v>0</v>
      </c>
    </row>
    <row r="220" spans="1:45" x14ac:dyDescent="0.2">
      <c r="A220" s="87"/>
      <c r="B220" s="88"/>
      <c r="C220" s="39"/>
      <c r="D220" s="2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7"/>
      <c r="AN220" s="7"/>
      <c r="AO220" s="7"/>
      <c r="AP220" s="7"/>
      <c r="AQ220" s="7">
        <f t="shared" si="72"/>
        <v>0</v>
      </c>
      <c r="AR220" s="63">
        <f>34*3</f>
        <v>102</v>
      </c>
      <c r="AS220" s="8">
        <f t="shared" si="73"/>
        <v>0</v>
      </c>
    </row>
    <row r="221" spans="1:45" x14ac:dyDescent="0.2">
      <c r="A221" s="87"/>
      <c r="B221" s="89"/>
      <c r="C221" s="39"/>
      <c r="D221" s="21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7"/>
      <c r="AN221" s="7"/>
      <c r="AO221" s="7"/>
      <c r="AP221" s="7"/>
      <c r="AQ221" s="7">
        <f t="shared" si="72"/>
        <v>0</v>
      </c>
      <c r="AR221" s="63">
        <f t="shared" ref="AR221:AR225" si="75">34*3</f>
        <v>102</v>
      </c>
      <c r="AS221" s="8">
        <f t="shared" si="73"/>
        <v>0</v>
      </c>
    </row>
    <row r="222" spans="1:45" x14ac:dyDescent="0.2">
      <c r="A222" s="87"/>
      <c r="B222" s="90"/>
      <c r="C222" s="39"/>
      <c r="D222" s="2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7"/>
      <c r="AN222" s="7"/>
      <c r="AO222" s="7"/>
      <c r="AP222" s="7"/>
      <c r="AQ222" s="7">
        <f t="shared" si="72"/>
        <v>0</v>
      </c>
      <c r="AR222" s="63">
        <f t="shared" si="75"/>
        <v>102</v>
      </c>
      <c r="AS222" s="8">
        <f t="shared" si="73"/>
        <v>0</v>
      </c>
    </row>
    <row r="223" spans="1:45" x14ac:dyDescent="0.2">
      <c r="A223" s="87"/>
      <c r="B223" s="88"/>
      <c r="C223" s="39"/>
      <c r="D223" s="21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7"/>
      <c r="AN223" s="7"/>
      <c r="AO223" s="7"/>
      <c r="AP223" s="7"/>
      <c r="AQ223" s="7">
        <f t="shared" si="72"/>
        <v>0</v>
      </c>
      <c r="AR223" s="63">
        <f t="shared" si="75"/>
        <v>102</v>
      </c>
      <c r="AS223" s="8">
        <f t="shared" si="73"/>
        <v>0</v>
      </c>
    </row>
    <row r="224" spans="1:45" x14ac:dyDescent="0.2">
      <c r="A224" s="87"/>
      <c r="B224" s="89"/>
      <c r="C224" s="39"/>
      <c r="D224" s="2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7"/>
      <c r="AN224" s="7"/>
      <c r="AO224" s="7"/>
      <c r="AP224" s="7"/>
      <c r="AQ224" s="7">
        <f t="shared" si="72"/>
        <v>0</v>
      </c>
      <c r="AR224" s="63">
        <f t="shared" si="75"/>
        <v>102</v>
      </c>
      <c r="AS224" s="8">
        <f t="shared" si="73"/>
        <v>0</v>
      </c>
    </row>
    <row r="225" spans="1:45" x14ac:dyDescent="0.2">
      <c r="A225" s="87"/>
      <c r="B225" s="90"/>
      <c r="C225" s="39"/>
      <c r="D225" s="24"/>
      <c r="E225" s="4"/>
      <c r="F225" s="4"/>
      <c r="G225" s="4"/>
      <c r="H225" s="4"/>
      <c r="I225" s="3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7"/>
      <c r="AN225" s="7"/>
      <c r="AO225" s="7"/>
      <c r="AP225" s="7"/>
      <c r="AQ225" s="7">
        <f t="shared" si="72"/>
        <v>0</v>
      </c>
      <c r="AR225" s="63">
        <f t="shared" si="75"/>
        <v>102</v>
      </c>
      <c r="AS225" s="8">
        <f t="shared" si="73"/>
        <v>0</v>
      </c>
    </row>
    <row r="226" spans="1:45" x14ac:dyDescent="0.2">
      <c r="A226" s="87"/>
      <c r="B226" s="88"/>
      <c r="C226" s="39"/>
      <c r="D226" s="24"/>
      <c r="E226" s="4"/>
      <c r="F226" s="4"/>
      <c r="G226" s="4"/>
      <c r="I226" s="3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7"/>
      <c r="AN226" s="7"/>
      <c r="AO226" s="7"/>
      <c r="AP226" s="7"/>
      <c r="AQ226" s="7">
        <f t="shared" si="72"/>
        <v>0</v>
      </c>
      <c r="AR226" s="63">
        <f>34*4</f>
        <v>136</v>
      </c>
      <c r="AS226" s="8">
        <f t="shared" si="73"/>
        <v>0</v>
      </c>
    </row>
    <row r="227" spans="1:45" x14ac:dyDescent="0.2">
      <c r="A227" s="87"/>
      <c r="B227" s="89"/>
      <c r="C227" s="39"/>
      <c r="D227" s="62"/>
      <c r="E227" s="4"/>
      <c r="F227" s="4"/>
      <c r="G227" s="4"/>
      <c r="H227" s="3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7"/>
      <c r="AN227" s="7"/>
      <c r="AO227" s="7"/>
      <c r="AP227" s="7"/>
      <c r="AQ227" s="7">
        <f t="shared" si="72"/>
        <v>0</v>
      </c>
      <c r="AR227" s="63">
        <f t="shared" ref="AR227:AR228" si="76">34*4</f>
        <v>136</v>
      </c>
      <c r="AS227" s="8">
        <f t="shared" si="73"/>
        <v>0</v>
      </c>
    </row>
    <row r="228" spans="1:45" x14ac:dyDescent="0.2">
      <c r="A228" s="87"/>
      <c r="B228" s="90"/>
      <c r="C228" s="39"/>
      <c r="D228" s="2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7"/>
      <c r="AJ228" s="7"/>
      <c r="AK228" s="4"/>
      <c r="AL228" s="4"/>
      <c r="AM228" s="7"/>
      <c r="AN228" s="7"/>
      <c r="AO228" s="7"/>
      <c r="AP228" s="7"/>
      <c r="AQ228" s="7">
        <f t="shared" si="72"/>
        <v>0</v>
      </c>
      <c r="AR228" s="63">
        <f t="shared" si="76"/>
        <v>136</v>
      </c>
      <c r="AS228" s="8">
        <f t="shared" si="73"/>
        <v>0</v>
      </c>
    </row>
    <row r="229" spans="1:45" x14ac:dyDescent="0.2">
      <c r="A229" s="87"/>
      <c r="B229" s="88"/>
      <c r="C229" s="39"/>
      <c r="D229" s="2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7"/>
      <c r="AJ229" s="7"/>
      <c r="AK229" s="4"/>
      <c r="AL229" s="4"/>
      <c r="AM229" s="7"/>
      <c r="AN229" s="7"/>
      <c r="AO229" s="7"/>
      <c r="AP229" s="7"/>
      <c r="AQ229" s="7">
        <f t="shared" si="72"/>
        <v>0</v>
      </c>
      <c r="AR229" s="63">
        <f>34*3</f>
        <v>102</v>
      </c>
      <c r="AS229" s="8">
        <f t="shared" si="73"/>
        <v>0</v>
      </c>
    </row>
    <row r="230" spans="1:45" x14ac:dyDescent="0.2">
      <c r="A230" s="87"/>
      <c r="B230" s="89"/>
      <c r="C230" s="39"/>
      <c r="D230" s="2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7"/>
      <c r="AJ230" s="7"/>
      <c r="AK230" s="4"/>
      <c r="AL230" s="4"/>
      <c r="AM230" s="7"/>
      <c r="AN230" s="7"/>
      <c r="AO230" s="7"/>
      <c r="AP230" s="7"/>
      <c r="AQ230" s="7">
        <f t="shared" si="72"/>
        <v>0</v>
      </c>
      <c r="AR230" s="63">
        <f t="shared" ref="AR230:AR231" si="77">34*3</f>
        <v>102</v>
      </c>
      <c r="AS230" s="8">
        <f t="shared" si="73"/>
        <v>0</v>
      </c>
    </row>
    <row r="231" spans="1:45" x14ac:dyDescent="0.2">
      <c r="A231" s="87"/>
      <c r="B231" s="90"/>
      <c r="C231" s="39"/>
      <c r="D231" s="2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7"/>
      <c r="AJ231" s="7"/>
      <c r="AK231" s="4"/>
      <c r="AL231" s="4"/>
      <c r="AM231" s="7"/>
      <c r="AN231" s="7"/>
      <c r="AO231" s="7"/>
      <c r="AP231" s="7"/>
      <c r="AQ231" s="7">
        <f t="shared" si="72"/>
        <v>0</v>
      </c>
      <c r="AR231" s="63">
        <f t="shared" si="77"/>
        <v>102</v>
      </c>
      <c r="AS231" s="8">
        <f t="shared" si="73"/>
        <v>0</v>
      </c>
    </row>
    <row r="232" spans="1:45" x14ac:dyDescent="0.2">
      <c r="A232" s="87"/>
      <c r="B232" s="88"/>
      <c r="C232" s="39"/>
      <c r="D232" s="2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7"/>
      <c r="AJ232" s="7"/>
      <c r="AK232" s="4"/>
      <c r="AL232" s="4"/>
      <c r="AM232" s="7"/>
      <c r="AN232" s="7"/>
      <c r="AO232" s="7"/>
      <c r="AP232" s="7"/>
      <c r="AQ232" s="7">
        <f t="shared" si="72"/>
        <v>0</v>
      </c>
      <c r="AR232" s="63">
        <f>34*1</f>
        <v>34</v>
      </c>
      <c r="AS232" s="8">
        <f t="shared" si="73"/>
        <v>0</v>
      </c>
    </row>
    <row r="233" spans="1:45" x14ac:dyDescent="0.2">
      <c r="A233" s="87"/>
      <c r="B233" s="89"/>
      <c r="C233" s="39"/>
      <c r="D233" s="2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7"/>
      <c r="AJ233" s="7"/>
      <c r="AK233" s="4"/>
      <c r="AL233" s="4"/>
      <c r="AM233" s="7"/>
      <c r="AN233" s="7"/>
      <c r="AO233" s="7"/>
      <c r="AP233" s="7"/>
      <c r="AQ233" s="7">
        <f t="shared" si="72"/>
        <v>0</v>
      </c>
      <c r="AR233" s="63">
        <f t="shared" ref="AR233:AR237" si="78">34*1</f>
        <v>34</v>
      </c>
      <c r="AS233" s="8">
        <f t="shared" si="73"/>
        <v>0</v>
      </c>
    </row>
    <row r="234" spans="1:45" x14ac:dyDescent="0.2">
      <c r="A234" s="87"/>
      <c r="B234" s="90"/>
      <c r="C234" s="39"/>
      <c r="D234" s="2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7"/>
      <c r="AJ234" s="7"/>
      <c r="AK234" s="4"/>
      <c r="AL234" s="4"/>
      <c r="AM234" s="7"/>
      <c r="AN234" s="7"/>
      <c r="AO234" s="7"/>
      <c r="AP234" s="7"/>
      <c r="AQ234" s="7">
        <f t="shared" si="72"/>
        <v>0</v>
      </c>
      <c r="AR234" s="63">
        <f t="shared" si="78"/>
        <v>34</v>
      </c>
      <c r="AS234" s="8">
        <f t="shared" si="73"/>
        <v>0</v>
      </c>
    </row>
    <row r="235" spans="1:45" x14ac:dyDescent="0.2">
      <c r="A235" s="87"/>
      <c r="B235" s="88"/>
      <c r="C235" s="39"/>
      <c r="D235" s="2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7"/>
      <c r="AJ235" s="7"/>
      <c r="AK235" s="4"/>
      <c r="AL235" s="4"/>
      <c r="AM235" s="7"/>
      <c r="AN235" s="7"/>
      <c r="AO235" s="7"/>
      <c r="AP235" s="7"/>
      <c r="AQ235" s="7">
        <f t="shared" si="72"/>
        <v>0</v>
      </c>
      <c r="AR235" s="63">
        <f t="shared" si="78"/>
        <v>34</v>
      </c>
      <c r="AS235" s="8">
        <f t="shared" si="73"/>
        <v>0</v>
      </c>
    </row>
    <row r="236" spans="1:45" x14ac:dyDescent="0.2">
      <c r="A236" s="87"/>
      <c r="B236" s="89"/>
      <c r="C236" s="39"/>
      <c r="D236" s="2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7"/>
      <c r="AJ236" s="7"/>
      <c r="AK236" s="4"/>
      <c r="AL236" s="4"/>
      <c r="AM236" s="7"/>
      <c r="AN236" s="7"/>
      <c r="AO236" s="7"/>
      <c r="AP236" s="7"/>
      <c r="AQ236" s="7">
        <f t="shared" si="72"/>
        <v>0</v>
      </c>
      <c r="AR236" s="63">
        <f t="shared" si="78"/>
        <v>34</v>
      </c>
      <c r="AS236" s="8">
        <f t="shared" si="73"/>
        <v>0</v>
      </c>
    </row>
    <row r="237" spans="1:45" x14ac:dyDescent="0.2">
      <c r="A237" s="87"/>
      <c r="B237" s="89"/>
      <c r="C237" s="39"/>
      <c r="D237" s="2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7"/>
      <c r="AJ237" s="7"/>
      <c r="AK237" s="4"/>
      <c r="AL237" s="4"/>
      <c r="AM237" s="7"/>
      <c r="AN237" s="7"/>
      <c r="AO237" s="7"/>
      <c r="AP237" s="7"/>
      <c r="AQ237" s="7">
        <f t="shared" si="72"/>
        <v>0</v>
      </c>
      <c r="AR237" s="63">
        <f t="shared" si="78"/>
        <v>34</v>
      </c>
      <c r="AS237" s="8">
        <f t="shared" si="73"/>
        <v>0</v>
      </c>
    </row>
    <row r="238" spans="1:45" x14ac:dyDescent="0.2">
      <c r="A238" s="87"/>
      <c r="B238" s="88"/>
      <c r="C238" s="39"/>
      <c r="D238" s="2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7"/>
      <c r="AJ238" s="7"/>
      <c r="AK238" s="4"/>
      <c r="AL238" s="4"/>
      <c r="AM238" s="7"/>
      <c r="AN238" s="7"/>
      <c r="AO238" s="7"/>
      <c r="AP238" s="7"/>
      <c r="AQ238" s="7">
        <f t="shared" si="72"/>
        <v>0</v>
      </c>
      <c r="AR238" s="63">
        <f>34*2</f>
        <v>68</v>
      </c>
      <c r="AS238" s="8">
        <f t="shared" si="73"/>
        <v>0</v>
      </c>
    </row>
    <row r="239" spans="1:45" x14ac:dyDescent="0.2">
      <c r="A239" s="87"/>
      <c r="B239" s="89"/>
      <c r="C239" s="39"/>
      <c r="D239" s="2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7"/>
      <c r="AJ239" s="7"/>
      <c r="AK239" s="4"/>
      <c r="AL239" s="4"/>
      <c r="AM239" s="7"/>
      <c r="AN239" s="7"/>
      <c r="AO239" s="7"/>
      <c r="AP239" s="7"/>
      <c r="AQ239" s="7">
        <f t="shared" si="72"/>
        <v>0</v>
      </c>
      <c r="AR239" s="63">
        <f t="shared" ref="AR239:AR240" si="79">34*2</f>
        <v>68</v>
      </c>
      <c r="AS239" s="8">
        <f t="shared" si="73"/>
        <v>0</v>
      </c>
    </row>
    <row r="240" spans="1:45" x14ac:dyDescent="0.2">
      <c r="A240" s="87"/>
      <c r="B240" s="90"/>
      <c r="C240" s="39"/>
      <c r="D240" s="2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7"/>
      <c r="AJ240" s="7"/>
      <c r="AK240" s="4"/>
      <c r="AL240" s="4"/>
      <c r="AM240" s="7"/>
      <c r="AN240" s="7"/>
      <c r="AO240" s="7"/>
      <c r="AP240" s="7"/>
      <c r="AQ240" s="7">
        <f t="shared" si="72"/>
        <v>0</v>
      </c>
      <c r="AR240" s="63">
        <f t="shared" si="79"/>
        <v>68</v>
      </c>
      <c r="AS240" s="8">
        <f t="shared" si="73"/>
        <v>0</v>
      </c>
    </row>
    <row r="241" spans="1:45" x14ac:dyDescent="0.2">
      <c r="A241" s="87"/>
      <c r="B241" s="86"/>
      <c r="C241" s="39"/>
      <c r="D241" s="2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7"/>
      <c r="AJ241" s="7"/>
      <c r="AK241" s="4"/>
      <c r="AL241" s="4"/>
      <c r="AM241" s="7"/>
      <c r="AN241" s="7"/>
      <c r="AO241" s="7"/>
      <c r="AP241" s="7"/>
      <c r="AQ241" s="7">
        <f t="shared" si="72"/>
        <v>0</v>
      </c>
      <c r="AR241" s="63">
        <f>34*1</f>
        <v>34</v>
      </c>
      <c r="AS241" s="8">
        <f t="shared" si="73"/>
        <v>0</v>
      </c>
    </row>
    <row r="242" spans="1:45" x14ac:dyDescent="0.2">
      <c r="A242" s="87"/>
      <c r="B242" s="86"/>
      <c r="C242" s="39"/>
      <c r="D242" s="2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7"/>
      <c r="AJ242" s="7"/>
      <c r="AK242" s="4"/>
      <c r="AL242" s="4"/>
      <c r="AM242" s="7"/>
      <c r="AN242" s="7"/>
      <c r="AO242" s="7"/>
      <c r="AP242" s="7"/>
      <c r="AQ242" s="7">
        <f t="shared" si="72"/>
        <v>0</v>
      </c>
      <c r="AR242" s="63">
        <f t="shared" ref="AR242:AR246" si="80">34*1</f>
        <v>34</v>
      </c>
      <c r="AS242" s="8">
        <f t="shared" si="73"/>
        <v>0</v>
      </c>
    </row>
    <row r="243" spans="1:45" x14ac:dyDescent="0.2">
      <c r="A243" s="87"/>
      <c r="B243" s="86"/>
      <c r="C243" s="39"/>
      <c r="D243" s="2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7"/>
      <c r="AJ243" s="7"/>
      <c r="AK243" s="4"/>
      <c r="AL243" s="4"/>
      <c r="AM243" s="7"/>
      <c r="AN243" s="7"/>
      <c r="AO243" s="7"/>
      <c r="AP243" s="7"/>
      <c r="AQ243" s="7">
        <f t="shared" si="72"/>
        <v>0</v>
      </c>
      <c r="AR243" s="63">
        <f t="shared" si="80"/>
        <v>34</v>
      </c>
      <c r="AS243" s="8">
        <f t="shared" si="73"/>
        <v>0</v>
      </c>
    </row>
    <row r="244" spans="1:45" x14ac:dyDescent="0.2">
      <c r="A244" s="87"/>
      <c r="B244" s="86"/>
      <c r="C244" s="39"/>
      <c r="D244" s="2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7"/>
      <c r="AJ244" s="7"/>
      <c r="AK244" s="4"/>
      <c r="AL244" s="4"/>
      <c r="AM244" s="7"/>
      <c r="AN244" s="7"/>
      <c r="AO244" s="7"/>
      <c r="AP244" s="7"/>
      <c r="AQ244" s="7">
        <f t="shared" si="72"/>
        <v>0</v>
      </c>
      <c r="AR244" s="63">
        <f t="shared" si="80"/>
        <v>34</v>
      </c>
      <c r="AS244" s="8">
        <f t="shared" si="73"/>
        <v>0</v>
      </c>
    </row>
    <row r="245" spans="1:45" x14ac:dyDescent="0.2">
      <c r="A245" s="87"/>
      <c r="B245" s="86"/>
      <c r="C245" s="39"/>
      <c r="D245" s="2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7"/>
      <c r="AJ245" s="7"/>
      <c r="AK245" s="4"/>
      <c r="AL245" s="4"/>
      <c r="AM245" s="7"/>
      <c r="AN245" s="7"/>
      <c r="AO245" s="7"/>
      <c r="AP245" s="7"/>
      <c r="AQ245" s="7">
        <f t="shared" si="72"/>
        <v>0</v>
      </c>
      <c r="AR245" s="63">
        <f t="shared" si="80"/>
        <v>34</v>
      </c>
      <c r="AS245" s="8">
        <f t="shared" si="73"/>
        <v>0</v>
      </c>
    </row>
    <row r="246" spans="1:45" x14ac:dyDescent="0.2">
      <c r="A246" s="87"/>
      <c r="B246" s="86"/>
      <c r="C246" s="39"/>
      <c r="D246" s="2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7"/>
      <c r="AJ246" s="7"/>
      <c r="AK246" s="4"/>
      <c r="AL246" s="4"/>
      <c r="AM246" s="7"/>
      <c r="AN246" s="7"/>
      <c r="AO246" s="7"/>
      <c r="AP246" s="7"/>
      <c r="AQ246" s="7">
        <f t="shared" si="72"/>
        <v>0</v>
      </c>
      <c r="AR246" s="63">
        <f t="shared" si="80"/>
        <v>34</v>
      </c>
      <c r="AS246" s="8">
        <f t="shared" si="73"/>
        <v>0</v>
      </c>
    </row>
    <row r="247" spans="1:45" x14ac:dyDescent="0.2">
      <c r="A247" s="87"/>
      <c r="B247" s="88"/>
      <c r="C247" s="39"/>
      <c r="D247" s="2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7"/>
      <c r="AJ247" s="7"/>
      <c r="AK247" s="4"/>
      <c r="AL247" s="4"/>
      <c r="AM247" s="7"/>
      <c r="AN247" s="7"/>
      <c r="AO247" s="7"/>
      <c r="AP247" s="7"/>
      <c r="AQ247" s="7">
        <f t="shared" si="72"/>
        <v>0</v>
      </c>
      <c r="AR247" s="63">
        <f>34*2</f>
        <v>68</v>
      </c>
      <c r="AS247" s="8">
        <f t="shared" si="73"/>
        <v>0</v>
      </c>
    </row>
    <row r="248" spans="1:45" x14ac:dyDescent="0.2">
      <c r="A248" s="87"/>
      <c r="B248" s="89"/>
      <c r="C248" s="39"/>
      <c r="D248" s="2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7"/>
      <c r="AJ248" s="7"/>
      <c r="AK248" s="4"/>
      <c r="AL248" s="4"/>
      <c r="AM248" s="7"/>
      <c r="AN248" s="7"/>
      <c r="AO248" s="7"/>
      <c r="AP248" s="7"/>
      <c r="AQ248" s="7">
        <f t="shared" si="72"/>
        <v>0</v>
      </c>
      <c r="AR248" s="63">
        <f t="shared" ref="AR248:AR249" si="81">34*2</f>
        <v>68</v>
      </c>
      <c r="AS248" s="8">
        <f t="shared" si="73"/>
        <v>0</v>
      </c>
    </row>
    <row r="249" spans="1:45" x14ac:dyDescent="0.2">
      <c r="A249" s="87"/>
      <c r="B249" s="90"/>
      <c r="C249" s="39"/>
      <c r="D249" s="2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7"/>
      <c r="AJ249" s="7"/>
      <c r="AK249" s="4"/>
      <c r="AL249" s="4"/>
      <c r="AM249" s="7"/>
      <c r="AN249" s="7"/>
      <c r="AO249" s="7"/>
      <c r="AP249" s="7"/>
      <c r="AQ249" s="7">
        <f t="shared" si="72"/>
        <v>0</v>
      </c>
      <c r="AR249" s="63">
        <f t="shared" si="81"/>
        <v>68</v>
      </c>
      <c r="AS249" s="8">
        <f t="shared" si="73"/>
        <v>0</v>
      </c>
    </row>
    <row r="250" spans="1:45" x14ac:dyDescent="0.2">
      <c r="A250" s="87"/>
      <c r="B250" s="88"/>
      <c r="C250" s="39"/>
      <c r="D250" s="2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7"/>
      <c r="AJ250" s="7"/>
      <c r="AK250" s="4"/>
      <c r="AL250" s="4"/>
      <c r="AM250" s="7"/>
      <c r="AN250" s="7"/>
      <c r="AO250" s="7"/>
      <c r="AP250" s="7"/>
      <c r="AQ250" s="7">
        <f t="shared" si="72"/>
        <v>0</v>
      </c>
      <c r="AR250" s="63">
        <f>34*1.5</f>
        <v>51</v>
      </c>
      <c r="AS250" s="8">
        <f t="shared" si="73"/>
        <v>0</v>
      </c>
    </row>
    <row r="251" spans="1:45" x14ac:dyDescent="0.2">
      <c r="A251" s="87"/>
      <c r="B251" s="89"/>
      <c r="C251" s="39"/>
      <c r="D251" s="2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7"/>
      <c r="AJ251" s="7"/>
      <c r="AK251" s="4"/>
      <c r="AL251" s="4"/>
      <c r="AM251" s="7"/>
      <c r="AN251" s="7"/>
      <c r="AO251" s="7"/>
      <c r="AP251" s="7"/>
      <c r="AQ251" s="7">
        <f t="shared" si="72"/>
        <v>0</v>
      </c>
      <c r="AR251" s="63">
        <f t="shared" ref="AR251:AR252" si="82">34*1.5</f>
        <v>51</v>
      </c>
      <c r="AS251" s="8">
        <f t="shared" si="73"/>
        <v>0</v>
      </c>
    </row>
    <row r="252" spans="1:45" x14ac:dyDescent="0.2">
      <c r="A252" s="87"/>
      <c r="B252" s="90"/>
      <c r="C252" s="39"/>
      <c r="D252" s="2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7"/>
      <c r="AJ252" s="7"/>
      <c r="AK252" s="4"/>
      <c r="AL252" s="4"/>
      <c r="AM252" s="7"/>
      <c r="AN252" s="7"/>
      <c r="AO252" s="7"/>
      <c r="AP252" s="7"/>
      <c r="AQ252" s="7">
        <f t="shared" si="72"/>
        <v>0</v>
      </c>
      <c r="AR252" s="63">
        <f t="shared" si="82"/>
        <v>51</v>
      </c>
      <c r="AS252" s="8">
        <f t="shared" si="73"/>
        <v>0</v>
      </c>
    </row>
    <row r="253" spans="1:45" x14ac:dyDescent="0.2">
      <c r="A253" s="87"/>
      <c r="B253" s="88"/>
      <c r="C253" s="39"/>
      <c r="D253" s="2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7"/>
      <c r="AJ253" s="7"/>
      <c r="AK253" s="4"/>
      <c r="AL253" s="4"/>
      <c r="AM253" s="7"/>
      <c r="AN253" s="7"/>
      <c r="AO253" s="7"/>
      <c r="AP253" s="7"/>
      <c r="AQ253" s="7">
        <f t="shared" si="72"/>
        <v>0</v>
      </c>
      <c r="AR253" s="63">
        <f>34*1</f>
        <v>34</v>
      </c>
      <c r="AS253" s="8">
        <f t="shared" si="73"/>
        <v>0</v>
      </c>
    </row>
    <row r="254" spans="1:45" x14ac:dyDescent="0.2">
      <c r="A254" s="87"/>
      <c r="B254" s="89"/>
      <c r="C254" s="39"/>
      <c r="D254" s="2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7"/>
      <c r="AJ254" s="7"/>
      <c r="AK254" s="4"/>
      <c r="AL254" s="4"/>
      <c r="AM254" s="7"/>
      <c r="AN254" s="7"/>
      <c r="AO254" s="7"/>
      <c r="AP254" s="7"/>
      <c r="AQ254" s="7">
        <f t="shared" si="72"/>
        <v>0</v>
      </c>
      <c r="AR254" s="63">
        <f t="shared" ref="AR254:AR258" si="83">34*1</f>
        <v>34</v>
      </c>
      <c r="AS254" s="8">
        <f t="shared" si="73"/>
        <v>0</v>
      </c>
    </row>
    <row r="255" spans="1:45" x14ac:dyDescent="0.2">
      <c r="A255" s="87"/>
      <c r="B255" s="90"/>
      <c r="C255" s="39"/>
      <c r="D255" s="2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7"/>
      <c r="AJ255" s="7"/>
      <c r="AK255" s="4"/>
      <c r="AL255" s="4"/>
      <c r="AM255" s="7"/>
      <c r="AN255" s="7"/>
      <c r="AO255" s="7"/>
      <c r="AP255" s="7"/>
      <c r="AQ255" s="7">
        <f t="shared" si="72"/>
        <v>0</v>
      </c>
      <c r="AR255" s="63">
        <f t="shared" si="83"/>
        <v>34</v>
      </c>
      <c r="AS255" s="8">
        <f t="shared" si="73"/>
        <v>0</v>
      </c>
    </row>
    <row r="256" spans="1:45" x14ac:dyDescent="0.2">
      <c r="A256" s="87"/>
      <c r="B256" s="86"/>
      <c r="C256" s="39"/>
      <c r="D256" s="2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7"/>
      <c r="AJ256" s="7"/>
      <c r="AK256" s="4"/>
      <c r="AL256" s="4"/>
      <c r="AM256" s="7"/>
      <c r="AN256" s="7"/>
      <c r="AO256" s="7"/>
      <c r="AP256" s="7"/>
      <c r="AQ256" s="7">
        <f t="shared" si="72"/>
        <v>0</v>
      </c>
      <c r="AR256" s="63">
        <f t="shared" si="83"/>
        <v>34</v>
      </c>
      <c r="AS256" s="8">
        <f t="shared" si="73"/>
        <v>0</v>
      </c>
    </row>
    <row r="257" spans="1:45" x14ac:dyDescent="0.2">
      <c r="A257" s="87"/>
      <c r="B257" s="86"/>
      <c r="C257" s="39"/>
      <c r="D257" s="2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7"/>
      <c r="AJ257" s="7"/>
      <c r="AK257" s="4"/>
      <c r="AL257" s="4"/>
      <c r="AM257" s="7"/>
      <c r="AN257" s="7"/>
      <c r="AO257" s="7"/>
      <c r="AP257" s="7"/>
      <c r="AQ257" s="7">
        <f t="shared" si="72"/>
        <v>0</v>
      </c>
      <c r="AR257" s="63">
        <f t="shared" si="83"/>
        <v>34</v>
      </c>
      <c r="AS257" s="8">
        <f t="shared" si="73"/>
        <v>0</v>
      </c>
    </row>
    <row r="258" spans="1:45" x14ac:dyDescent="0.2">
      <c r="A258" s="87"/>
      <c r="B258" s="86"/>
      <c r="C258" s="39"/>
      <c r="D258" s="2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7"/>
      <c r="AJ258" s="7"/>
      <c r="AK258" s="4"/>
      <c r="AL258" s="4"/>
      <c r="AM258" s="7"/>
      <c r="AN258" s="7"/>
      <c r="AO258" s="7"/>
      <c r="AP258" s="7"/>
      <c r="AQ258" s="7">
        <f t="shared" si="72"/>
        <v>0</v>
      </c>
      <c r="AR258" s="63">
        <f t="shared" si="83"/>
        <v>34</v>
      </c>
      <c r="AS258" s="8">
        <f t="shared" si="73"/>
        <v>0</v>
      </c>
    </row>
    <row r="259" spans="1:45" x14ac:dyDescent="0.2">
      <c r="A259" s="87"/>
      <c r="B259" s="86"/>
      <c r="C259" s="39"/>
      <c r="D259" s="2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7"/>
      <c r="AJ259" s="7"/>
      <c r="AK259" s="4"/>
      <c r="AL259" s="4"/>
      <c r="AM259" s="7"/>
      <c r="AN259" s="7"/>
      <c r="AO259" s="7"/>
      <c r="AP259" s="7"/>
      <c r="AQ259" s="7">
        <f t="shared" si="72"/>
        <v>0</v>
      </c>
      <c r="AR259" s="63">
        <f>34*2</f>
        <v>68</v>
      </c>
      <c r="AS259" s="8">
        <f t="shared" si="73"/>
        <v>0</v>
      </c>
    </row>
    <row r="260" spans="1:45" x14ac:dyDescent="0.2">
      <c r="A260" s="87"/>
      <c r="B260" s="86"/>
      <c r="C260" s="39"/>
      <c r="D260" s="2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7"/>
      <c r="AJ260" s="7"/>
      <c r="AK260" s="4"/>
      <c r="AL260" s="4"/>
      <c r="AM260" s="7"/>
      <c r="AN260" s="7"/>
      <c r="AO260" s="7"/>
      <c r="AP260" s="7"/>
      <c r="AQ260" s="7">
        <f t="shared" si="72"/>
        <v>0</v>
      </c>
      <c r="AR260" s="63">
        <f t="shared" ref="AR260:AR261" si="84">34*2</f>
        <v>68</v>
      </c>
      <c r="AS260" s="8">
        <f t="shared" si="73"/>
        <v>0</v>
      </c>
    </row>
    <row r="261" spans="1:45" x14ac:dyDescent="0.2">
      <c r="A261" s="87"/>
      <c r="B261" s="86"/>
      <c r="C261" s="39"/>
      <c r="D261" s="2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7"/>
      <c r="AJ261" s="7"/>
      <c r="AK261" s="4"/>
      <c r="AL261" s="4"/>
      <c r="AM261" s="7"/>
      <c r="AN261" s="7"/>
      <c r="AO261" s="7"/>
      <c r="AP261" s="7"/>
      <c r="AQ261" s="7">
        <f t="shared" si="72"/>
        <v>0</v>
      </c>
      <c r="AR261" s="63">
        <f t="shared" si="84"/>
        <v>68</v>
      </c>
      <c r="AS261" s="8">
        <f t="shared" si="73"/>
        <v>0</v>
      </c>
    </row>
    <row r="262" spans="1:45" ht="18.75" customHeight="1" x14ac:dyDescent="0.2">
      <c r="A262" s="50"/>
      <c r="B262" s="51"/>
      <c r="C262" s="51"/>
      <c r="D262" s="51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50"/>
      <c r="AN262" s="50"/>
      <c r="AO262" s="50"/>
      <c r="AP262" s="50"/>
      <c r="AQ262" s="50"/>
      <c r="AR262" s="50"/>
      <c r="AS262" s="50"/>
    </row>
  </sheetData>
  <mergeCells count="248"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22:B23"/>
    <mergeCell ref="C22:C23"/>
    <mergeCell ref="A21:D21"/>
    <mergeCell ref="E21:AP21"/>
    <mergeCell ref="AR76:AR78"/>
    <mergeCell ref="AS76:AS78"/>
    <mergeCell ref="A77:C78"/>
    <mergeCell ref="E77:H77"/>
    <mergeCell ref="I77:L77"/>
    <mergeCell ref="M77:P77"/>
    <mergeCell ref="Q77:T77"/>
    <mergeCell ref="A50:A58"/>
    <mergeCell ref="AR61:AR63"/>
    <mergeCell ref="AS61:AS63"/>
    <mergeCell ref="M62:P62"/>
    <mergeCell ref="Q62:T62"/>
    <mergeCell ref="U62:W62"/>
    <mergeCell ref="E62:H62"/>
    <mergeCell ref="AJ77:AL77"/>
    <mergeCell ref="I62:L62"/>
    <mergeCell ref="X62:AA62"/>
    <mergeCell ref="AB62:AD62"/>
    <mergeCell ref="AE62:AI62"/>
    <mergeCell ref="AJ62:AL62"/>
    <mergeCell ref="AM62:AP62"/>
    <mergeCell ref="AR102:AR104"/>
    <mergeCell ref="AS102:AS104"/>
    <mergeCell ref="A103:C104"/>
    <mergeCell ref="E103:H103"/>
    <mergeCell ref="I103:L103"/>
    <mergeCell ref="M103:P103"/>
    <mergeCell ref="Q103:T103"/>
    <mergeCell ref="U103:W103"/>
    <mergeCell ref="X103:AA103"/>
    <mergeCell ref="AB103:AD103"/>
    <mergeCell ref="AE103:AI103"/>
    <mergeCell ref="AJ103:AL103"/>
    <mergeCell ref="AM103:AP103"/>
    <mergeCell ref="A102:D102"/>
    <mergeCell ref="E102:AP102"/>
    <mergeCell ref="AQ102:AQ104"/>
    <mergeCell ref="AS121:AS123"/>
    <mergeCell ref="A122:C123"/>
    <mergeCell ref="E122:H122"/>
    <mergeCell ref="I122:L122"/>
    <mergeCell ref="M122:P122"/>
    <mergeCell ref="Q122:T122"/>
    <mergeCell ref="U122:W122"/>
    <mergeCell ref="X122:AA122"/>
    <mergeCell ref="AB122:AD122"/>
    <mergeCell ref="AE122:AI122"/>
    <mergeCell ref="AJ122:AL122"/>
    <mergeCell ref="AM122:AP122"/>
    <mergeCell ref="A121:D121"/>
    <mergeCell ref="E121:AP121"/>
    <mergeCell ref="AQ121:AQ123"/>
    <mergeCell ref="E143:H143"/>
    <mergeCell ref="I143:L143"/>
    <mergeCell ref="M143:P143"/>
    <mergeCell ref="A124:A140"/>
    <mergeCell ref="AM143:AP143"/>
    <mergeCell ref="A142:D142"/>
    <mergeCell ref="E142:AP142"/>
    <mergeCell ref="AQ142:AQ144"/>
    <mergeCell ref="AR121:AR123"/>
    <mergeCell ref="AS162:AS164"/>
    <mergeCell ref="E163:H163"/>
    <mergeCell ref="I163:L163"/>
    <mergeCell ref="M163:P163"/>
    <mergeCell ref="Q163:T163"/>
    <mergeCell ref="A145:A160"/>
    <mergeCell ref="Q143:T143"/>
    <mergeCell ref="U143:W143"/>
    <mergeCell ref="X143:AA143"/>
    <mergeCell ref="AB143:AD143"/>
    <mergeCell ref="AE143:AI143"/>
    <mergeCell ref="AJ143:AL143"/>
    <mergeCell ref="U163:W163"/>
    <mergeCell ref="X163:AA163"/>
    <mergeCell ref="AB163:AD163"/>
    <mergeCell ref="AE163:AI163"/>
    <mergeCell ref="AJ163:AL163"/>
    <mergeCell ref="AM163:AP163"/>
    <mergeCell ref="E162:AP162"/>
    <mergeCell ref="AQ162:AQ164"/>
    <mergeCell ref="AR162:AR164"/>
    <mergeCell ref="AR142:AR144"/>
    <mergeCell ref="AS142:AS144"/>
    <mergeCell ref="A143:C144"/>
    <mergeCell ref="B229:B231"/>
    <mergeCell ref="B232:B234"/>
    <mergeCell ref="AS214:AS216"/>
    <mergeCell ref="E215:H215"/>
    <mergeCell ref="I215:L215"/>
    <mergeCell ref="M215:P215"/>
    <mergeCell ref="Q215:T215"/>
    <mergeCell ref="U215:W215"/>
    <mergeCell ref="X215:AA215"/>
    <mergeCell ref="AB215:AD215"/>
    <mergeCell ref="E214:AP214"/>
    <mergeCell ref="AQ214:AQ216"/>
    <mergeCell ref="AE215:AI215"/>
    <mergeCell ref="AJ215:AL215"/>
    <mergeCell ref="AM215:AP215"/>
    <mergeCell ref="AR34:AR36"/>
    <mergeCell ref="AS34:AS36"/>
    <mergeCell ref="A35:B36"/>
    <mergeCell ref="C35:C36"/>
    <mergeCell ref="E35:H35"/>
    <mergeCell ref="I35:L35"/>
    <mergeCell ref="M35:P35"/>
    <mergeCell ref="A217:A261"/>
    <mergeCell ref="AR214:AR216"/>
    <mergeCell ref="B235:B237"/>
    <mergeCell ref="B238:B240"/>
    <mergeCell ref="B241:B243"/>
    <mergeCell ref="B244:B246"/>
    <mergeCell ref="B247:B249"/>
    <mergeCell ref="B250:B252"/>
    <mergeCell ref="B253:B255"/>
    <mergeCell ref="B256:B258"/>
    <mergeCell ref="B259:B261"/>
    <mergeCell ref="A215:C216"/>
    <mergeCell ref="A214:D214"/>
    <mergeCell ref="B217:B219"/>
    <mergeCell ref="B220:B222"/>
    <mergeCell ref="B223:B225"/>
    <mergeCell ref="B226:B228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A47:D47"/>
    <mergeCell ref="E47:AP47"/>
    <mergeCell ref="X48:AA48"/>
    <mergeCell ref="AB48:AD48"/>
    <mergeCell ref="AE48:AI48"/>
    <mergeCell ref="AJ48:AL48"/>
    <mergeCell ref="AM48:AP48"/>
    <mergeCell ref="A12:A19"/>
    <mergeCell ref="AC3:AM5"/>
    <mergeCell ref="A7:B7"/>
    <mergeCell ref="C7:D7"/>
    <mergeCell ref="A75:D75"/>
    <mergeCell ref="A64:A74"/>
    <mergeCell ref="E61:AP61"/>
    <mergeCell ref="AN3:AO5"/>
    <mergeCell ref="A24:A32"/>
    <mergeCell ref="B4:C4"/>
    <mergeCell ref="A61:D61"/>
    <mergeCell ref="G3:W3"/>
    <mergeCell ref="G5:W7"/>
    <mergeCell ref="AP4:AQ4"/>
    <mergeCell ref="X3:AB3"/>
    <mergeCell ref="E14:T16"/>
    <mergeCell ref="B97:B98"/>
    <mergeCell ref="AP5:AQ5"/>
    <mergeCell ref="X6:AB6"/>
    <mergeCell ref="AQ61:AQ63"/>
    <mergeCell ref="AQ34:AQ36"/>
    <mergeCell ref="AQ47:AQ49"/>
    <mergeCell ref="U77:W77"/>
    <mergeCell ref="X77:AA77"/>
    <mergeCell ref="AB77:AD77"/>
    <mergeCell ref="AE77:AI77"/>
    <mergeCell ref="AQ76:AQ78"/>
    <mergeCell ref="AQ21:AQ23"/>
    <mergeCell ref="X4:AB5"/>
    <mergeCell ref="AM77:AP77"/>
    <mergeCell ref="A76:D76"/>
    <mergeCell ref="E76:AP76"/>
    <mergeCell ref="A37:A45"/>
    <mergeCell ref="A62:C63"/>
    <mergeCell ref="B87:B88"/>
    <mergeCell ref="B89:B90"/>
    <mergeCell ref="B91:B92"/>
    <mergeCell ref="B93:B94"/>
    <mergeCell ref="B81:B82"/>
    <mergeCell ref="B83:B84"/>
    <mergeCell ref="B85:B86"/>
    <mergeCell ref="Q35:T35"/>
    <mergeCell ref="U35:W35"/>
    <mergeCell ref="E34:AP34"/>
    <mergeCell ref="X35:AA35"/>
    <mergeCell ref="AB35:AD35"/>
    <mergeCell ref="AE35:AI35"/>
    <mergeCell ref="AJ35:AL35"/>
    <mergeCell ref="AM35:AP35"/>
    <mergeCell ref="A34:D34"/>
    <mergeCell ref="B99:B100"/>
    <mergeCell ref="B95:B96"/>
    <mergeCell ref="A165:A212"/>
    <mergeCell ref="B192:B194"/>
    <mergeCell ref="B195:B197"/>
    <mergeCell ref="B198:B200"/>
    <mergeCell ref="B201:B203"/>
    <mergeCell ref="B204:B206"/>
    <mergeCell ref="B207:B209"/>
    <mergeCell ref="B210:B212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A163:C164"/>
    <mergeCell ref="A162:D162"/>
    <mergeCell ref="A105:A119"/>
    <mergeCell ref="A79:A100"/>
    <mergeCell ref="B79:B80"/>
  </mergeCells>
  <pageMargins left="0.25" right="0.25" top="0.51" bottom="0.75" header="0.3" footer="0.3"/>
  <pageSetup paperSize="9" scale="47" fitToHeight="0" orientation="landscape" r:id="rId1"/>
  <headerFooter>
    <oddHeader>&amp;C&amp;G</oddHeader>
  </headerFooter>
  <rowBreaks count="10" manualBreakCount="10">
    <brk id="20" max="50" man="1"/>
    <brk id="33" max="50" man="1"/>
    <brk id="46" max="50" man="1"/>
    <brk id="60" max="50" man="1"/>
    <brk id="75" max="16383" man="1"/>
    <brk id="101" max="16383" man="1"/>
    <brk id="120" max="16383" man="1"/>
    <brk id="141" max="16383" man="1"/>
    <brk id="161" max="50" man="1"/>
    <brk id="213" max="50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" sqref="H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Пояснительная записка</vt:lpstr>
      <vt:lpstr>График оценочных процедур</vt:lpstr>
      <vt:lpstr>Лист1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pcuser</cp:lastModifiedBy>
  <cp:lastPrinted>2025-07-31T04:29:37Z</cp:lastPrinted>
  <dcterms:created xsi:type="dcterms:W3CDTF">2024-09-28T08:38:22Z</dcterms:created>
  <dcterms:modified xsi:type="dcterms:W3CDTF">2026-01-19T05:41:36Z</dcterms:modified>
</cp:coreProperties>
</file>